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busheyit.sharepoint.com/sites/allstaff/NORTHWICK/MARKETING/DOWNLOADS/"/>
    </mc:Choice>
  </mc:AlternateContent>
  <xr:revisionPtr revIDLastSave="1087" documentId="8_{50EF0137-0342-4B88-9B1A-9389179F8BE1}" xr6:coauthVersionLast="47" xr6:coauthVersionMax="47" xr10:uidLastSave="{FDC2F8DE-9CD8-44B3-9E1F-0C468F28E4B2}"/>
  <bookViews>
    <workbookView xWindow="-110" yWindow="-110" windowWidth="38620" windowHeight="21100" xr2:uid="{69CBE05C-5B69-4E09-87EC-B7D0AFEC0D76}"/>
  </bookViews>
  <sheets>
    <sheet name="Introduction" sheetId="4" r:id="rId1"/>
    <sheet name="Questions" sheetId="1" r:id="rId2"/>
    <sheet name="Overall Scores" sheetId="2" r:id="rId3"/>
    <sheet name="Hidden Sheet" sheetId="3" state="hidden" r:id="rId4"/>
  </sheets>
  <definedNames>
    <definedName name="_xlnm.Print_Area" localSheetId="2">'Overall Scores'!$B$1:$R$19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3" l="1"/>
  <c r="F112" i="1"/>
  <c r="D19" i="3" s="1"/>
  <c r="F19" i="3" s="1"/>
  <c r="F97" i="1"/>
  <c r="C13" i="2" s="1"/>
  <c r="F88" i="1"/>
  <c r="C12" i="2" s="1"/>
  <c r="F83" i="1"/>
  <c r="D15" i="3" s="1"/>
  <c r="F15" i="3" s="1"/>
  <c r="F55" i="1"/>
  <c r="D13" i="3" s="1"/>
  <c r="F13" i="3" s="1"/>
  <c r="D16" i="3"/>
  <c r="F16" i="3" s="1"/>
  <c r="G16" i="3" s="1"/>
  <c r="G88" i="1" s="1"/>
  <c r="F32" i="1"/>
  <c r="D11" i="3" s="1"/>
  <c r="F11" i="3" s="1"/>
  <c r="F106" i="1"/>
  <c r="C14" i="2" s="1"/>
  <c r="F76" i="1"/>
  <c r="C10" i="2" s="1"/>
  <c r="F42" i="1"/>
  <c r="C8" i="2" s="1"/>
  <c r="D17" i="3" l="1"/>
  <c r="F17" i="3" s="1"/>
  <c r="G17" i="3" s="1"/>
  <c r="E12" i="2"/>
  <c r="C15" i="2"/>
  <c r="C11" i="2"/>
  <c r="C9" i="2"/>
  <c r="C4" i="2"/>
  <c r="C7" i="2"/>
  <c r="D14" i="3"/>
  <c r="F14" i="3" s="1"/>
  <c r="G14" i="3" s="1"/>
  <c r="G13" i="3"/>
  <c r="G11" i="3"/>
  <c r="G19" i="3"/>
  <c r="D18" i="3"/>
  <c r="F18" i="3" s="1"/>
  <c r="G18" i="3" s="1"/>
  <c r="G15" i="3"/>
  <c r="D12" i="3"/>
  <c r="F12" i="3" s="1"/>
  <c r="G112" i="1" l="1"/>
  <c r="E15" i="2"/>
  <c r="G106" i="1"/>
  <c r="E14" i="2"/>
  <c r="G97" i="1"/>
  <c r="E13" i="2"/>
  <c r="G83" i="1"/>
  <c r="E11" i="2"/>
  <c r="G76" i="1"/>
  <c r="E10" i="2"/>
  <c r="G55" i="1"/>
  <c r="E9" i="2"/>
  <c r="G32" i="1"/>
  <c r="E7" i="2"/>
  <c r="D20" i="3"/>
  <c r="F20" i="3" s="1"/>
  <c r="G20" i="3" s="1"/>
  <c r="B5" i="2" s="1"/>
  <c r="G12" i="3"/>
  <c r="G42" i="1" l="1"/>
  <c r="E8"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<sst xmlns="http://schemas.openxmlformats.org/spreadsheetml/2006/main" count="276" uniqueCount="225">
  <si>
    <t>Scoring System</t>
  </si>
  <si>
    <t>Summary Dashboard</t>
  </si>
  <si>
    <t>Category Breakdown</t>
  </si>
  <si>
    <t>Score</t>
  </si>
  <si>
    <t>No.</t>
  </si>
  <si>
    <t>Scores</t>
  </si>
  <si>
    <t xml:space="preserve">   Notes</t>
  </si>
  <si>
    <t>Sub Total</t>
  </si>
  <si>
    <t>Section and Questions</t>
  </si>
  <si>
    <t>Contact Northwick Cybersecurity</t>
  </si>
  <si>
    <r>
      <rPr>
        <b/>
        <sz val="14"/>
        <color theme="1"/>
        <rFont val="Tahoma"/>
        <family val="2"/>
      </rPr>
      <t>Telephone -</t>
    </r>
    <r>
      <rPr>
        <sz val="14"/>
        <color theme="1"/>
        <rFont val="Tahoma"/>
        <family val="2"/>
      </rPr>
      <t xml:space="preserve"> +61 1800 959 925</t>
    </r>
  </si>
  <si>
    <r>
      <rPr>
        <b/>
        <sz val="14"/>
        <color theme="1"/>
        <rFont val="Tahoma"/>
        <family val="2"/>
      </rPr>
      <t>Website -</t>
    </r>
    <r>
      <rPr>
        <sz val="14"/>
        <color theme="1"/>
        <rFont val="Tahoma"/>
        <family val="2"/>
      </rPr>
      <t xml:space="preserve"> www.northwickcyber.com</t>
    </r>
  </si>
  <si>
    <t>Max</t>
  </si>
  <si>
    <r>
      <t>Total Score</t>
    </r>
    <r>
      <rPr>
        <sz val="12"/>
        <color theme="1"/>
        <rFont val="Tahoma"/>
        <family val="2"/>
      </rPr>
      <t>:</t>
    </r>
  </si>
  <si>
    <r>
      <t>Northwick Cybersecurity is dedicated to helping organisations navigate the complex world of cyber risk with confidence and clarity. 
Our team of experienced professionals delivers tailored cybersecurity solutions that address the unique challenges faced by businesses in today’s interconnected environment. 
We offer a comprehensive suite of services, that includes cyber risk assessments, policy development, security awareness training, incident response planning, and third-party risk management. Our expertise extends to technical controls such as network and endpoint security, application security testing, and data protection strategies. We also support clients in achieving and maintaining compliance with industry standards and regulatory frameworks, such as</t>
    </r>
    <r>
      <rPr>
        <b/>
        <sz val="12"/>
        <color theme="1"/>
        <rFont val="Tahoma"/>
        <family val="2"/>
      </rPr>
      <t xml:space="preserve"> ISO 27001</t>
    </r>
    <r>
      <rPr>
        <sz val="12"/>
        <color theme="1"/>
        <rFont val="Tahoma"/>
        <family val="2"/>
      </rPr>
      <t xml:space="preserve"> and </t>
    </r>
    <r>
      <rPr>
        <b/>
        <sz val="12"/>
        <color theme="1"/>
        <rFont val="Tahoma"/>
        <family val="2"/>
      </rPr>
      <t>NIST.</t>
    </r>
    <r>
      <rPr>
        <sz val="12"/>
        <color theme="1"/>
        <rFont val="Tahoma"/>
        <family val="2"/>
      </rPr>
      <t xml:space="preserve"> This is topped by our 24/7 Security Operations Centre who provides the eyes and hands monitoring your network </t>
    </r>
    <r>
      <rPr>
        <b/>
        <sz val="12"/>
        <color theme="1"/>
        <rFont val="Tahoma"/>
        <family val="2"/>
      </rPr>
      <t>24/7/365</t>
    </r>
    <r>
      <rPr>
        <sz val="12"/>
        <color theme="1"/>
        <rFont val="Tahoma"/>
        <family val="2"/>
      </rPr>
      <t xml:space="preserve"> ensuring your environment is kept safe.
At Northwick Cybersecurity, we believe in a proactive, partnership-driven approach, working closely with clients to identify vulnerabilities, implement effective controls, and foster a culture of security throughout the organisation. Our mission is to empower you to protect your assets, reputation, and future growth.</t>
    </r>
  </si>
  <si>
    <t>OFFER FROM NORTHWICK CYBERSECURITY</t>
  </si>
  <si>
    <r>
      <t xml:space="preserve">Send by email to - </t>
    </r>
    <r>
      <rPr>
        <b/>
        <sz val="12"/>
        <color theme="5" tint="-0.249977111117893"/>
        <rFont val="Tahoma"/>
        <family val="2"/>
      </rPr>
      <t>technicalsupport@northwickcyber.com</t>
    </r>
  </si>
  <si>
    <t>About You</t>
  </si>
  <si>
    <t>Company Name -</t>
  </si>
  <si>
    <t>Name of Person completing the Questionnaire -</t>
  </si>
  <si>
    <t>Email address -</t>
  </si>
  <si>
    <t>Location (Town and Country) -</t>
  </si>
  <si>
    <t xml:space="preserve">Date Questionnaire Completed - </t>
  </si>
  <si>
    <r>
      <rPr>
        <b/>
        <sz val="14"/>
        <color theme="1"/>
        <rFont val="Tahoma"/>
        <family val="2"/>
      </rPr>
      <t xml:space="preserve">Email </t>
    </r>
    <r>
      <rPr>
        <sz val="14"/>
        <color theme="1"/>
        <rFont val="Tahoma"/>
        <family val="2"/>
      </rPr>
      <t>- technicalsupport@northwickcyber.com</t>
    </r>
  </si>
  <si>
    <t>Northwick Cybersecurity and Our Services</t>
  </si>
  <si>
    <t>© Bushey Pty Ltd</t>
  </si>
  <si>
    <t>Deliverable</t>
  </si>
  <si>
    <t>Owner</t>
  </si>
  <si>
    <t>Board‑approved ORM policy/framework.</t>
  </si>
  <si>
    <t>Board and  Chief Risk Officer(CRO)</t>
  </si>
  <si>
    <t>Approve the Operational Risk Management (ORM) approach within the entity’s risk management framework, ensure proportionality to size, business mix, and complexity.</t>
  </si>
  <si>
    <t>Approve tolerance levels for disruptions to critical operations and the Business Continuity Plan (BCP).</t>
  </si>
  <si>
    <t>Board</t>
  </si>
  <si>
    <t>Tolerance statement; BCP.</t>
  </si>
  <si>
    <t xml:space="preserve">Approve the Service Provider Management Policy and receive regular reporting on material service providers. </t>
  </si>
  <si>
    <t xml:space="preserve"> -</t>
  </si>
  <si>
    <t>A2. Senior management responsibilities</t>
  </si>
  <si>
    <t>A1. Board Approvals and Oversignt</t>
  </si>
  <si>
    <t xml:space="preserve">Set and oversee granular tolerance indicators aligned to Board levels; embed ORM practices in the business. </t>
  </si>
  <si>
    <t>CEO/COO/CRO.</t>
  </si>
  <si>
    <t>Corporate Secretary/CRO.</t>
  </si>
  <si>
    <t xml:space="preserve">Ensure clear delegations and accountabilities documented (mind the intersection with FAR). </t>
  </si>
  <si>
    <t>A1.1</t>
  </si>
  <si>
    <t>A1.2</t>
  </si>
  <si>
    <t>A1.3</t>
  </si>
  <si>
    <t>A2.1</t>
  </si>
  <si>
    <t>A2.2</t>
  </si>
  <si>
    <t>A3. Risk management framework (CPS 220 alignment)</t>
  </si>
  <si>
    <t>Integrate operational risk management into the enterprise risk framework (identification, assessment, control design/testing, monitoring, incident management, reporting).</t>
  </si>
  <si>
    <t>Updated Risk Management Framework (RMF).</t>
  </si>
  <si>
    <t>CRO.</t>
  </si>
  <si>
    <t>Maintain an operational risk profile, including impacts of business/strategic decisions and change on resilience.</t>
  </si>
  <si>
    <t>CRO/Business Units.</t>
  </si>
  <si>
    <t>Operate appropriate information systems for ORM monitoring, data analysis, and reporting to Board/senior management.</t>
  </si>
  <si>
    <t>CRO/CIO.</t>
  </si>
  <si>
    <t>A3.1</t>
  </si>
  <si>
    <t>A3.2</t>
  </si>
  <si>
    <t>A3.3</t>
  </si>
  <si>
    <t>A4. Internal controls &amp; assurance</t>
  </si>
  <si>
    <t>Design, implement, and embed controls; monitor/review/test effectiveness; track and remediate material weaknesses with clear ownership and timelines.</t>
  </si>
  <si>
    <t>Control library; test plans; remediation logs.</t>
  </si>
  <si>
    <t>CRO/First Line.</t>
  </si>
  <si>
    <t>Plan independent reviews if APRA identifies material weaknesses in the framework.</t>
  </si>
  <si>
    <t>Internal Audit/Risk.</t>
  </si>
  <si>
    <t>B. Operational Risk Management Activities</t>
  </si>
  <si>
    <t>A4.1</t>
  </si>
  <si>
    <t>A4.2</t>
  </si>
  <si>
    <t>B1. Risk identification &amp; assessment</t>
  </si>
  <si>
    <t>Map end‑to‑end processes supporting critical operations; identify operational risks including technology, data, conduct, legal/regulatory, and change risk.</t>
  </si>
  <si>
    <t>Process maps; risk registers.</t>
  </si>
  <si>
    <t>B2. Scenario analysis</t>
  </si>
  <si>
    <t>Scenario library, results; action plans.</t>
  </si>
  <si>
    <t>CRO/Resilience Lead.</t>
  </si>
  <si>
    <t xml:space="preserve">Conduct scenario analysis for extreme but plausible events (e.g., cyber outages, third‑party failure, data corruption), assess resilience and identify mitigations. </t>
  </si>
  <si>
    <t>CRO/Regulatory Affairs.</t>
  </si>
  <si>
    <t>Use APRA’s Operational Risk Incident and Breach of Critical Operation Tolerance forms promptly when thresholds are met (para 33, 42).</t>
  </si>
  <si>
    <t>Implement processes to detect, report, investigate, and address operational risk incidents and near misses. Deliverables:</t>
  </si>
  <si>
    <t>Incident Management standard, Root‑Cause analysis records.</t>
  </si>
  <si>
    <t>B1.1</t>
  </si>
  <si>
    <t>B2.1</t>
  </si>
  <si>
    <t>B3.1</t>
  </si>
  <si>
    <t>B3.2</t>
  </si>
  <si>
    <t>B3. Incident and near‑miss management plus APRA notifications</t>
  </si>
  <si>
    <t>C. Business Continuity &amp; Operational Resilience</t>
  </si>
  <si>
    <t>C1. Identify “critical operations” and set tolerances</t>
  </si>
  <si>
    <t xml:space="preserve">Establish a list of critical operations, including those delivered by service providers; define maximum tolerable periods of disruption and data/tolerance parameters. </t>
  </si>
  <si>
    <t xml:space="preserve">Critical Operations Register with tolerances. </t>
  </si>
  <si>
    <t>Resilience Lead/CRO</t>
  </si>
  <si>
    <t>C2. Business Continuity Plan (BCP)</t>
  </si>
  <si>
    <t xml:space="preserve">Maintain a credible BCP that enables delivery of critical operations within tolerances during severe disruptions. </t>
  </si>
  <si>
    <t xml:space="preserve">BCP; invocation criteria; dependencies; communication plans. </t>
  </si>
  <si>
    <t>Resilience Lead/COO</t>
  </si>
  <si>
    <t xml:space="preserve">Align BCP with IT capability/DR, facilities, people, data, and third‑party arrangements. </t>
  </si>
  <si>
    <t>CIO/COO.</t>
  </si>
  <si>
    <t>First Line/CRO</t>
  </si>
  <si>
    <t>C1.1</t>
  </si>
  <si>
    <t>C2.1</t>
  </si>
  <si>
    <t>C2.2</t>
  </si>
  <si>
    <t>C3.1</t>
  </si>
  <si>
    <t>C3.2</t>
  </si>
  <si>
    <t>C3. Testing program &amp; reviews</t>
  </si>
  <si>
    <t>Run a systematic testing program (e.g., exercises, simulations, failovers); capture results and remediation.</t>
  </si>
  <si>
    <t>Resilience Lead/Internal Audit.</t>
  </si>
  <si>
    <t>C4. APRA notification of tolerance breaches</t>
  </si>
  <si>
    <t>Notify APRA if a critical operation is disrupted outside tolerance (using APRA’s form).</t>
  </si>
  <si>
    <t>C4.1</t>
  </si>
  <si>
    <t>D. Service Provider (Third‑Party) Management</t>
  </si>
  <si>
    <t>A.  Governance, Roles and Risk Management Framework</t>
  </si>
  <si>
    <t>D1. Policy &amp; governance</t>
  </si>
  <si>
    <t>Develop and maintain a Service Provider Management Policy covering material service providers (MSPs), due diligence, contractual minimums, ongoing monitoring, fourth‑party oversight, offshoring, and exit.</t>
  </si>
  <si>
    <t>Board‑approved policy.</t>
  </si>
  <si>
    <t>CRO/Procurement/Legal</t>
  </si>
  <si>
    <t>D2. Define “material service providers” &amp; “material arrangements”</t>
  </si>
  <si>
    <t>lassify MSPs where the entity relies on the provider for a critical operation or is exposed to material operational risk; capture material arrangements accordingly.</t>
  </si>
  <si>
    <t>CRO/Business Owners.</t>
  </si>
  <si>
    <t>D3. MSP Register (initial &amp; ongoing)</t>
  </si>
  <si>
    <t>Maintain a register of MSPs (attributes per APRA template, e.g., services, critical operations supported, jurisdiction, subcontractors, exit plans).</t>
  </si>
  <si>
    <t>MSP register; submit annually and by initial due date set by APRA (APRA announced template availability and ongoing expectations).</t>
  </si>
  <si>
    <t>CRO/Procurement</t>
  </si>
  <si>
    <t>D4. Due diligence &amp; risk assessment</t>
  </si>
  <si>
    <t xml:space="preserve"> </t>
  </si>
  <si>
    <t>Perform pre‑engagement due diligence and risk assessments; consider fourth‑party dependencies.</t>
  </si>
  <si>
    <t>Procurement/CRO</t>
  </si>
  <si>
    <t>D5. Formal agreements (minimum clauses)</t>
  </si>
  <si>
    <t>Ensure contracts for material arrangements include required CPS 230 terms -
- Resilience obligations aligned to tolerance levels (SLAs/RTO/RPO),
- Audit &amp; APRA access rights,
- Reporting, controls, incident notification,
- Subcontractor transparency/consent, offshoring notification,
- Orderly exit capability, data/records handling, and termination rights tied to risk.</t>
  </si>
  <si>
    <t>Updated contract templates/variations.</t>
  </si>
  <si>
    <t>Legal/Procurement.</t>
  </si>
  <si>
    <t>D6. Monitoring, performance &amp; reporting</t>
  </si>
  <si>
    <t>Vendor Management Office/CRO.</t>
  </si>
  <si>
    <t>Monitor MSP performance vs SLAs; assess control effectiveness and contract compliance, provide regular reporting to senior management and Board.</t>
  </si>
  <si>
    <t>D7. Notifications to APRA (pre‑event)</t>
  </si>
  <si>
    <t>Notify APRA before entering into or materially changing a material arrangement and for offshoring; use APRA’s New/change to material arrangement and/or offshoring form.</t>
  </si>
  <si>
    <t>Regulatory Affairs/Legal.</t>
  </si>
  <si>
    <t>D8. Internal Audit involvement</t>
  </si>
  <si>
    <t>Have Internal Audit review proposed material arrangements that outsource critical operations.</t>
  </si>
  <si>
    <t>Head of Internal Audit.</t>
  </si>
  <si>
    <t>D9. Transition plan for existing MSP contracts</t>
  </si>
  <si>
    <t>Create a contract uplift plan to meet CPS 230 minimum clauses by earlier of next renewal or 1 July 2026.</t>
  </si>
  <si>
    <t>E. Critical Operations Register &amp; Data</t>
  </si>
  <si>
    <t>E1. Build &amp; maintain the register</t>
  </si>
  <si>
    <t>Document processes deemed critical, dependencies (people, facilities, tech, data, MSPs), tolerances, minimum operating capabilities, and recovery priorities.</t>
  </si>
  <si>
    <t>E2. Link to MSP register</t>
  </si>
  <si>
    <t>Cross‑reference MSPs that support each critical operation (APRA expects MSP details in the critical operations register).</t>
  </si>
  <si>
    <t>Vendor Mgmt/Resilience.</t>
  </si>
  <si>
    <t>Resilience Lead/CRO.</t>
  </si>
  <si>
    <t>F. Change, Projects &amp; New Products</t>
  </si>
  <si>
    <t>F1. Operational risk assessments in change initiatives</t>
  </si>
  <si>
    <t>Require operational risk assessments for new products, major change, technology upgrades, organisational changes, reflecting impacts on risk profile and resilience.</t>
  </si>
  <si>
    <t>PMO/CRO.</t>
  </si>
  <si>
    <t>G. Reporting, Metrics &amp; Attestations</t>
  </si>
  <si>
    <t>G1. Regular reporting</t>
  </si>
  <si>
    <t>Establish ORM dashboards (incidents, near misses, control testing results, material weaknesses, scenario outcomes, tolerance status) to Board &amp; Senior Management.</t>
  </si>
  <si>
    <t>CRO</t>
  </si>
  <si>
    <t>G2. Annual MSP register submission</t>
  </si>
  <si>
    <t>Submit MSP register to APRA annually and maintain it current.</t>
  </si>
  <si>
    <t>G3. Supervision expectations (2025–2028)</t>
  </si>
  <si>
    <t>Prepare for APRA’s staged supervision and enforcement approach and potential future reporting standards consultation by 2028.</t>
  </si>
  <si>
    <t>H. Documentation Library (evidence you should have “on the shelf”)</t>
  </si>
  <si>
    <t>Board‑approved ORM Framework and Risk Appetite extensions for operational resilience. [apra.gov.au]</t>
  </si>
  <si>
    <t>Critical Operations Register (with tolerances) and BCP (including test evidence &amp; remediation).</t>
  </si>
  <si>
    <t>Scenario Analysis artefacts (methodology, scenarios, outcomes, actions).</t>
  </si>
  <si>
    <t>Incident management policy/procedure + APRA notification logs &amp; copies of submitted forms.</t>
  </si>
  <si>
    <t>Service Provider Management Policy; MSP Register; due diligence packs; contract clauses; monitoring reports; APRA pre‑notification records.</t>
  </si>
  <si>
    <t>Internal Audit plans &amp; reports on ORM and material outsourcing arrangements.</t>
  </si>
  <si>
    <t>I. Timeline Planner (quick reference)</t>
  </si>
  <si>
    <t>By 1 Jul 2026</t>
  </si>
  <si>
    <t>Contracts with MSPs uplifted (earlier of renewal or 1 Jul 2026).</t>
  </si>
  <si>
    <t>This questionnaire is designed to help APRA‑regulated entities assess and evidence compliance with the Australian Prudential Regulation Authority’s CPS 230 Operational Risk Management standard, effective 1 July 2025. CPS 230 introduces a comprehensive framework for managing operational risk, strengthening business continuity, and ensuring resilience across critical operations and material service provider arrangements. 
The checklist aligns with APRA’s requirements and guidance (including CPG 230) and covers governance, risk management, business continuity planning, scenario analysis, incident management, and third‑party oversight. Each section includes practical steps, documentation expectations, and accountability markers to support a structured approach to compliance.
Completing this questionnaire will help you and your organisation identify gaps, prioritise remediation, and demonstrate readiness for APRA’s supervisory reviews and reporting obligations.</t>
  </si>
  <si>
    <t>Instructions for Completing the APRA CPS 230 Assessment Questionnaire</t>
  </si>
  <si>
    <t>Introduction to the APRA CPS 230 Operational Risk Management Compliance Assessment Questionnaire</t>
  </si>
  <si>
    <t>Scope</t>
  </si>
  <si>
    <t>Who Should Complete This</t>
  </si>
  <si>
    <r>
      <t xml:space="preserve">- </t>
    </r>
    <r>
      <rPr>
        <b/>
        <sz val="11"/>
        <color theme="1"/>
        <rFont val="Tahoma"/>
        <family val="2"/>
      </rPr>
      <t xml:space="preserve">Board and Risk Committee </t>
    </r>
    <r>
      <rPr>
        <sz val="11"/>
        <color theme="1"/>
        <rFont val="Tahoma"/>
        <family val="2"/>
      </rPr>
      <t xml:space="preserve">– for governance and approval sections
- </t>
    </r>
    <r>
      <rPr>
        <b/>
        <sz val="11"/>
        <color theme="1"/>
        <rFont val="Tahoma"/>
        <family val="2"/>
      </rPr>
      <t>Chief Risk Officer (CRO)</t>
    </r>
    <r>
      <rPr>
        <sz val="11"/>
        <color theme="1"/>
        <rFont val="Tahoma"/>
        <family val="2"/>
      </rPr>
      <t xml:space="preserve"> – for operational risk framework and resilience
- </t>
    </r>
    <r>
      <rPr>
        <b/>
        <sz val="11"/>
        <color theme="1"/>
        <rFont val="Tahoma"/>
        <family val="2"/>
      </rPr>
      <t xml:space="preserve">Procurement/Vendor Management </t>
    </r>
    <r>
      <rPr>
        <sz val="11"/>
        <color theme="1"/>
        <rFont val="Tahoma"/>
        <family val="2"/>
      </rPr>
      <t xml:space="preserve">– for service provider compliance
- </t>
    </r>
    <r>
      <rPr>
        <b/>
        <sz val="11"/>
        <color theme="1"/>
        <rFont val="Tahoma"/>
        <family val="2"/>
      </rPr>
      <t xml:space="preserve">Business Continuity/Resilience Leads </t>
    </r>
    <r>
      <rPr>
        <sz val="11"/>
        <color theme="1"/>
        <rFont val="Tahoma"/>
        <family val="2"/>
      </rPr>
      <t xml:space="preserve">– for critical operations and BCP
- </t>
    </r>
    <r>
      <rPr>
        <b/>
        <sz val="11"/>
        <color theme="1"/>
        <rFont val="Tahoma"/>
        <family val="2"/>
      </rPr>
      <t xml:space="preserve">Internal Audit </t>
    </r>
    <r>
      <rPr>
        <sz val="11"/>
        <color theme="1"/>
        <rFont val="Tahoma"/>
        <family val="2"/>
      </rPr>
      <t>– for assurance and independent review requirements</t>
    </r>
  </si>
  <si>
    <r>
      <t xml:space="preserve">The questionnaire applies to all APRA‑regulated entities, including ADIs, insurers, RSE licensees, and health insurers. It addresses:
</t>
    </r>
    <r>
      <rPr>
        <b/>
        <sz val="12"/>
        <color theme="1"/>
        <rFont val="Tahoma"/>
        <family val="2"/>
      </rPr>
      <t>- Board and senior management responsibilities
- Operational risk framework and controls
- Critical operations and resilience planning
- Business continuity and scenario testing
- Material service provider management
- APRA notification obligations</t>
    </r>
  </si>
  <si>
    <t>References</t>
  </si>
  <si>
    <t>APRA Prudential Standard CPS 230 Operational Risk Management
APRA Prudential Practice Guide CPG 230
APRA Notification Forms and MSP Register Template</t>
  </si>
  <si>
    <t>D1.1</t>
  </si>
  <si>
    <t>D2.1</t>
  </si>
  <si>
    <t>D3.1</t>
  </si>
  <si>
    <t>D4.1</t>
  </si>
  <si>
    <t>D5.1</t>
  </si>
  <si>
    <t>D6.1</t>
  </si>
  <si>
    <t>D7.1</t>
  </si>
  <si>
    <t>D8.1</t>
  </si>
  <si>
    <t>D9.1</t>
  </si>
  <si>
    <t>E1.1</t>
  </si>
  <si>
    <t>E2.1</t>
  </si>
  <si>
    <t>F1.1</t>
  </si>
  <si>
    <t>G1.1</t>
  </si>
  <si>
    <t>G2.1</t>
  </si>
  <si>
    <t>G3.1</t>
  </si>
  <si>
    <t>H1</t>
  </si>
  <si>
    <t>H2</t>
  </si>
  <si>
    <t>H3</t>
  </si>
  <si>
    <t>H4</t>
  </si>
  <si>
    <t>H5</t>
  </si>
  <si>
    <t>H6</t>
  </si>
  <si>
    <t>I1</t>
  </si>
  <si>
    <t>I2</t>
  </si>
  <si>
    <t>0 = Non Compliant</t>
  </si>
  <si>
    <t>2 = Compliant</t>
  </si>
  <si>
    <t>1 = In Progress / GAP</t>
  </si>
  <si>
    <t>Each of the questions is scored as:</t>
  </si>
  <si>
    <t>A. Governance, Roles &amp; Risk Management Framework</t>
  </si>
  <si>
    <t>H. Documentation Library</t>
  </si>
  <si>
    <t>I. Timeline Planner</t>
  </si>
  <si>
    <t>Non‑SFI -
Comply with BCP execution/testing and scenario analysis requirements</t>
  </si>
  <si>
    <r>
      <t xml:space="preserve">There are </t>
    </r>
    <r>
      <rPr>
        <b/>
        <sz val="12"/>
        <color theme="1"/>
        <rFont val="Tahoma"/>
        <family val="2"/>
      </rPr>
      <t>9 Sections</t>
    </r>
    <r>
      <rPr>
        <sz val="12"/>
        <color theme="1"/>
        <rFont val="Tahoma"/>
        <family val="2"/>
      </rPr>
      <t xml:space="preserve"> with a total of </t>
    </r>
    <r>
      <rPr>
        <b/>
        <sz val="12"/>
        <color theme="1"/>
        <rFont val="Tahoma"/>
        <family val="2"/>
      </rPr>
      <t>43 questions</t>
    </r>
  </si>
  <si>
    <t>Totals</t>
  </si>
  <si>
    <t>A</t>
  </si>
  <si>
    <t>B</t>
  </si>
  <si>
    <t>C</t>
  </si>
  <si>
    <t>D</t>
  </si>
  <si>
    <t>E</t>
  </si>
  <si>
    <t>F</t>
  </si>
  <si>
    <t>G</t>
  </si>
  <si>
    <t>H</t>
  </si>
  <si>
    <t>I</t>
  </si>
  <si>
    <t xml:space="preserve">Calculate </t>
  </si>
  <si>
    <t>Assessment</t>
  </si>
  <si>
    <t>TOTALS</t>
  </si>
  <si>
    <t>Maximum</t>
  </si>
  <si>
    <t>We hope you enjoyed completing this APRA CPS 230 Risk Management Assessment Questionnaire.
Now that you have completed this questionnaire, simply send it back to Northwick Cybersecurity for a free expert review. Our team will assess your responses and provide tailored recommendations to help you address gaps and improve your cybersecurity maturity. This is your opportunity to gain actionable insights without any cost or obligation, take the first step toward a stronger, more resilient security posture today.</t>
  </si>
  <si>
    <r>
      <t xml:space="preserve">Each section includes questions, required evidence, and responsible owner fields.
Review transitional timelines:
Day‑1 compliance was by </t>
    </r>
    <r>
      <rPr>
        <b/>
        <sz val="12"/>
        <color theme="1"/>
        <rFont val="Tahoma"/>
        <family val="2"/>
      </rPr>
      <t>1 July 2025</t>
    </r>
    <r>
      <rPr>
        <sz val="12"/>
        <color theme="1"/>
        <rFont val="Tahoma"/>
        <family val="2"/>
      </rPr>
      <t xml:space="preserve">
Contract uplift and non‑SFI BCP/scenario analysis by </t>
    </r>
    <r>
      <rPr>
        <b/>
        <sz val="12"/>
        <color theme="1"/>
        <rFont val="Tahoma"/>
        <family val="2"/>
      </rPr>
      <t>1 July 2026</t>
    </r>
    <r>
      <rPr>
        <sz val="12"/>
        <color theme="1"/>
        <rFont val="Tahoma"/>
        <family val="2"/>
      </rPr>
      <t xml:space="preserve">
To complete the </t>
    </r>
    <r>
      <rPr>
        <b/>
        <sz val="12"/>
        <color theme="1"/>
        <rFont val="Tahoma"/>
        <family val="2"/>
      </rPr>
      <t xml:space="preserve">APRA CPS 230 </t>
    </r>
    <r>
      <rPr>
        <sz val="12"/>
        <color theme="1"/>
        <rFont val="Tahoma"/>
        <family val="2"/>
      </rPr>
      <t xml:space="preserve">Assessment Questionnaire, please follow these steps:
</t>
    </r>
    <r>
      <rPr>
        <b/>
        <sz val="12"/>
        <color theme="1"/>
        <rFont val="Tahoma"/>
        <family val="2"/>
      </rPr>
      <t>Review Each Question:</t>
    </r>
    <r>
      <rPr>
        <sz val="12"/>
        <color theme="1"/>
        <rFont val="Tahoma"/>
        <family val="2"/>
      </rPr>
      <t xml:space="preserve"> The assessment consists of a series of questions, grouped into ten categories. Each question addresses a specific aspect of your organisation’s cybersecurity practices.
</t>
    </r>
    <r>
      <rPr>
        <b/>
        <sz val="12"/>
        <color theme="1"/>
        <rFont val="Tahoma"/>
        <family val="2"/>
      </rPr>
      <t>Score Your Responses:</t>
    </r>
    <r>
      <rPr>
        <sz val="12"/>
        <color theme="1"/>
        <rFont val="Tahoma"/>
        <family val="2"/>
      </rPr>
      <t xml:space="preserve"> For each question, assign a score based on your current implementation:
</t>
    </r>
    <r>
      <rPr>
        <b/>
        <sz val="12"/>
        <color theme="1"/>
        <rFont val="Tahoma"/>
        <family val="2"/>
      </rPr>
      <t>0 = Non-Compliant</t>
    </r>
    <r>
      <rPr>
        <sz val="12"/>
        <color theme="1"/>
        <rFont val="Tahoma"/>
        <family val="2"/>
      </rPr>
      <t xml:space="preserve">
</t>
    </r>
    <r>
      <rPr>
        <b/>
        <sz val="12"/>
        <color theme="1"/>
        <rFont val="Tahoma"/>
        <family val="2"/>
      </rPr>
      <t>1 = In-Progress / GAP</t>
    </r>
    <r>
      <rPr>
        <sz val="12"/>
        <color theme="1"/>
        <rFont val="Tahoma"/>
        <family val="2"/>
      </rPr>
      <t xml:space="preserve">
</t>
    </r>
    <r>
      <rPr>
        <b/>
        <sz val="12"/>
        <color theme="1"/>
        <rFont val="Tahoma"/>
        <family val="2"/>
      </rPr>
      <t>2 = Compliant</t>
    </r>
    <r>
      <rPr>
        <sz val="12"/>
        <color theme="1"/>
        <rFont val="Tahoma"/>
        <family val="2"/>
      </rPr>
      <t xml:space="preserve">
</t>
    </r>
    <r>
      <rPr>
        <b/>
        <sz val="12"/>
        <color theme="1"/>
        <rFont val="Tahoma"/>
        <family val="2"/>
      </rPr>
      <t xml:space="preserve">Add Notes (Optional): </t>
    </r>
    <r>
      <rPr>
        <sz val="12"/>
        <color theme="1"/>
        <rFont val="Tahoma"/>
        <family val="2"/>
      </rPr>
      <t xml:space="preserve">Use the “Notes” column to provide additional context or explanations for your answers. Attach supporting documentation (e.g., policies, registers, contracts, test results).
</t>
    </r>
    <r>
      <rPr>
        <b/>
        <sz val="12"/>
        <color theme="1"/>
        <rFont val="Tahoma"/>
        <family val="2"/>
      </rPr>
      <t>Calculate Subtotals:</t>
    </r>
    <r>
      <rPr>
        <sz val="12"/>
        <color theme="1"/>
        <rFont val="Tahoma"/>
        <family val="2"/>
      </rPr>
      <t xml:space="preserve"> Each category contains 10 questions, with a maximum possible score of 20 per category. The scorecard will automatically calculate subtotals for each section.
</t>
    </r>
    <r>
      <rPr>
        <b/>
        <sz val="12"/>
        <color theme="1"/>
        <rFont val="Tahoma"/>
        <family val="2"/>
      </rPr>
      <t xml:space="preserve">Review the Dashboard: </t>
    </r>
    <r>
      <rPr>
        <sz val="12"/>
        <color theme="1"/>
        <rFont val="Tahoma"/>
        <family val="2"/>
      </rPr>
      <t xml:space="preserve">Once all questions are answered, refer to the summary dashboard for your total score (out of 200), risk level, and a visual breakdown of category scores.
</t>
    </r>
    <r>
      <rPr>
        <b/>
        <sz val="12"/>
        <color theme="1"/>
        <rFont val="Tahoma"/>
        <family val="2"/>
      </rPr>
      <t>Interpret Your Results:</t>
    </r>
    <r>
      <rPr>
        <sz val="12"/>
        <color theme="1"/>
        <rFont val="Tahoma"/>
        <family val="2"/>
      </rPr>
      <t xml:space="preserve"> Use the results to identify strengths and areas requiring attention. Higher scores indicate stronger cybersecurity controls, while lower scores highlight potential risks.
</t>
    </r>
    <r>
      <rPr>
        <b/>
        <sz val="12"/>
        <color theme="1"/>
        <rFont val="Tahoma"/>
        <family val="2"/>
      </rPr>
      <t>Plan Next Steps:</t>
    </r>
    <r>
      <rPr>
        <sz val="12"/>
        <color theme="1"/>
        <rFont val="Tahoma"/>
        <family val="2"/>
      </rPr>
      <t xml:space="preserve"> Based on your assessment, prioritise actions to address the GAPs and enhance your CPS 230 compliance. You may send the completed questionnaire back to Northwick Cybersecurity and we will assess the completed questionnaire and one of our experts will develop tailored recommendations and support for you.
If you have any questions or require assistance in completing the assessment, please contact our team, we are here to help you every step of the way.</t>
    </r>
  </si>
  <si>
    <r>
      <rPr>
        <b/>
        <sz val="11"/>
        <color theme="1"/>
        <rFont val="Tahoma"/>
        <family val="2"/>
      </rPr>
      <t>Disclaimer &amp; Copyright Notice</t>
    </r>
    <r>
      <rPr>
        <sz val="11"/>
        <color theme="1"/>
        <rFont val="Tahoma"/>
        <family val="2"/>
      </rPr>
      <t xml:space="preserve">
This document is provided for general information only and should not be relied upon as professional advice. Bushey Pty Ltd makes no representations or warranties about the accuracy, completeness, or suitability of the information provided and accepts no liability for any loss arising from its use.
© 2026 Bushey Pty Ltd. All rights reserved. No part of this document may be reproduced or distributed without prior written permission.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</si>
</sst>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Tahoma"/>
      <family val="2"/>
    </font>
    <font>
      <b/>
      <sz val="12"/>
      <color theme="1"/>
      <name val="Tahoma"/>
      <family val="2"/>
    </font>
    <font>
      <sz val="12"/>
      <color theme="1"/>
      <name val="Tahoma"/>
      <family val="2"/>
    </font>
    <font>
      <b/>
      <sz val="14"/>
      <color theme="1"/>
      <name val="Tahoma"/>
      <family val="2"/>
    </font>
    <font>
      <b/>
      <sz val="11"/>
      <color theme="1"/>
      <name val="Tahoma"/>
      <family val="2"/>
    </font>
    <font>
      <sz val="14"/>
      <color theme="1"/>
      <name val="Tahoma"/>
      <family val="2"/>
    </font>
    <font>
      <b/>
      <sz val="12"/>
      <color theme="5" tint="-0.249977111117893"/>
      <name val="Tahoma"/>
      <family val="2"/>
    </font>
    <font>
      <b/>
      <sz val="16"/>
      <color theme="5" tint="-0.249977111117893"/>
      <name val="Tahoma"/>
      <family val="2"/>
    </font>
    <font>
      <sz val="10"/>
      <color theme="1"/>
      <name val="Tahoma"/>
      <family val="2"/>
    </font>
    <font>
      <b/>
      <sz val="11"/>
      <color theme="1"/>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s>
  <borders count="3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14993743705557422"/>
      </left>
      <right/>
      <top style="medium">
        <color theme="0" tint="-0.14993743705557422"/>
      </top>
      <bottom style="medium">
        <color theme="0" tint="-0.14993743705557422"/>
      </bottom>
      <diagonal/>
    </border>
    <border>
      <left/>
      <right style="medium">
        <color theme="0" tint="-0.14993743705557422"/>
      </right>
      <top style="medium">
        <color theme="0" tint="-0.14993743705557422"/>
      </top>
      <bottom style="medium">
        <color theme="0" tint="-0.14993743705557422"/>
      </bottom>
      <diagonal/>
    </border>
    <border>
      <left style="thin">
        <color theme="1"/>
      </left>
      <right style="thin">
        <color theme="0" tint="-0.24994659260841701"/>
      </right>
      <top style="thin">
        <color theme="0" tint="-0.24994659260841701"/>
      </top>
      <bottom style="thin">
        <color theme="0" tint="-0.24994659260841701"/>
      </bottom>
      <diagonal/>
    </border>
    <border>
      <left/>
      <right style="thin">
        <color theme="1"/>
      </right>
      <top style="thin">
        <color theme="0" tint="-0.24994659260841701"/>
      </top>
      <bottom style="thin">
        <color theme="0" tint="-0.24994659260841701"/>
      </bottom>
      <diagonal/>
    </border>
    <border>
      <left style="thin">
        <color theme="0" tint="-0.24994659260841701"/>
      </left>
      <right style="thin">
        <color theme="1"/>
      </right>
      <top style="thin">
        <color theme="0" tint="-0.24994659260841701"/>
      </top>
      <bottom style="thin">
        <color theme="0" tint="-0.24994659260841701"/>
      </bottom>
      <diagonal/>
    </border>
    <border>
      <left style="thin">
        <color theme="1"/>
      </left>
      <right/>
      <top style="thin">
        <color theme="0" tint="-0.24994659260841701"/>
      </top>
      <bottom style="thin">
        <color theme="0" tint="-0.24994659260841701"/>
      </bottom>
      <diagonal/>
    </border>
    <border>
      <left style="thin">
        <color theme="1"/>
      </left>
      <right style="medium">
        <color theme="0" tint="-0.14993743705557422"/>
      </right>
      <top style="medium">
        <color theme="0" tint="-0.14993743705557422"/>
      </top>
      <bottom style="medium">
        <color theme="0" tint="-0.14993743705557422"/>
      </bottom>
      <diagonal/>
    </border>
    <border>
      <left/>
      <right style="thin">
        <color theme="1"/>
      </right>
      <top style="medium">
        <color theme="0" tint="-0.14993743705557422"/>
      </top>
      <bottom style="medium">
        <color theme="0" tint="-0.14993743705557422"/>
      </bottom>
      <diagonal/>
    </border>
    <border>
      <left style="medium">
        <color theme="0" tint="-0.14993743705557422"/>
      </left>
      <right style="thin">
        <color theme="1"/>
      </right>
      <top style="medium">
        <color theme="0" tint="-0.14993743705557422"/>
      </top>
      <bottom style="medium">
        <color theme="0" tint="-0.14993743705557422"/>
      </bottom>
      <diagonal/>
    </border>
    <border>
      <left style="thin">
        <color theme="1"/>
      </left>
      <right/>
      <top style="medium">
        <color theme="0" tint="-0.14993743705557422"/>
      </top>
      <bottom style="medium">
        <color theme="0" tint="-0.14993743705557422"/>
      </bottom>
      <diagonal/>
    </border>
    <border>
      <left style="thin">
        <color theme="1"/>
      </left>
      <right/>
      <top style="thin">
        <color theme="0" tint="-0.24994659260841701"/>
      </top>
      <bottom style="medium">
        <color theme="0" tint="-0.14993743705557422"/>
      </bottom>
      <diagonal/>
    </border>
    <border>
      <left/>
      <right/>
      <top style="thin">
        <color theme="0" tint="-0.24994659260841701"/>
      </top>
      <bottom style="medium">
        <color theme="0" tint="-0.14993743705557422"/>
      </bottom>
      <diagonal/>
    </border>
    <border>
      <left/>
      <right style="thin">
        <color theme="1"/>
      </right>
      <top style="thin">
        <color theme="0" tint="-0.24994659260841701"/>
      </top>
      <bottom style="medium">
        <color theme="0" tint="-0.14993743705557422"/>
      </bottom>
      <diagonal/>
    </border>
    <border>
      <left/>
      <right/>
      <top style="medium">
        <color theme="0" tint="-0.14993743705557422"/>
      </top>
      <bottom style="medium">
        <color theme="0" tint="-0.14993743705557422"/>
      </bottom>
      <diagonal/>
    </border>
    <border>
      <left style="thin">
        <color theme="1"/>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1"/>
      </right>
      <top/>
      <bottom style="thin">
        <color theme="0" tint="-0.24994659260841701"/>
      </bottom>
      <diagonal/>
    </border>
    <border>
      <left style="thin">
        <color indexed="64"/>
      </left>
      <right style="thin">
        <color indexed="64"/>
      </right>
      <top style="thin">
        <color indexed="64"/>
      </top>
      <bottom style="thin">
        <color indexed="64"/>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14993743705557422"/>
      </left>
      <right style="medium">
        <color theme="0" tint="-0.14993743705557422"/>
      </right>
      <top style="medium">
        <color theme="0" tint="-0.14996795556505021"/>
      </top>
      <bottom style="medium">
        <color theme="0" tint="-0.14993743705557422"/>
      </bottom>
      <diagonal/>
    </border>
    <border>
      <left/>
      <right/>
      <top style="medium">
        <color theme="0" tint="-0.14996795556505021"/>
      </top>
      <bottom style="medium">
        <color theme="0" tint="-0.14996795556505021"/>
      </bottom>
      <diagonal/>
    </border>
    <border>
      <left style="medium">
        <color theme="0" tint="-0.14993743705557422"/>
      </left>
      <right/>
      <top style="medium">
        <color theme="0" tint="-0.14996795556505021"/>
      </top>
      <bottom style="medium">
        <color theme="0" tint="-0.14993743705557422"/>
      </bottom>
      <diagonal/>
    </border>
    <border>
      <left/>
      <right/>
      <top style="medium">
        <color theme="0" tint="-0.14996795556505021"/>
      </top>
      <bottom style="medium">
        <color theme="0" tint="-0.14993743705557422"/>
      </bottom>
      <diagonal/>
    </border>
    <border>
      <left/>
      <right style="medium">
        <color theme="0" tint="-0.14993743705557422"/>
      </right>
      <top style="medium">
        <color theme="0" tint="-0.14996795556505021"/>
      </top>
      <bottom style="medium">
        <color theme="0" tint="-0.14993743705557422"/>
      </bottom>
      <diagonal/>
    </border>
    <border>
      <left style="thin">
        <color indexed="64"/>
      </left>
      <right/>
      <top/>
      <bottom/>
      <diagonal/>
    </border>
  </borders>
  <cellStyleXfs count="1">
    <xf numFmtId="0" fontId="0" fillId="0" borderId="0"/>
  </cellStyleXfs>
  <cellXfs count="131">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vertical="center"/>
    </xf>
    <xf numFmtId="0" fontId="1" fillId="0" borderId="0" xfId="0" applyFont="1" applyAlignment="1">
      <alignment horizontal="right" vertical="center"/>
    </xf>
    <xf numFmtId="0" fontId="1" fillId="0" borderId="0" xfId="0" applyFont="1" applyProtection="1">
      <protection hidden="1"/>
    </xf>
    <xf numFmtId="0" fontId="1" fillId="0" borderId="0" xfId="0" applyFont="1" applyAlignment="1" applyProtection="1">
      <alignment vertical="center"/>
      <protection hidden="1"/>
    </xf>
    <xf numFmtId="1" fontId="0" fillId="0" borderId="0" xfId="0" applyNumberFormat="1" applyAlignment="1">
      <alignment horizontal="center"/>
    </xf>
    <xf numFmtId="0" fontId="3" fillId="0" borderId="0" xfId="0" applyFont="1" applyAlignment="1">
      <alignment horizontal="center" vertical="center"/>
    </xf>
    <xf numFmtId="0" fontId="3" fillId="3" borderId="1"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1" fillId="0" borderId="9" xfId="0" applyFont="1" applyBorder="1" applyAlignment="1" applyProtection="1">
      <alignment vertical="center" wrapText="1"/>
      <protection locked="0"/>
    </xf>
    <xf numFmtId="0" fontId="1" fillId="0" borderId="9" xfId="0" applyFont="1" applyBorder="1" applyAlignment="1">
      <alignment vertical="center" wrapText="1"/>
    </xf>
    <xf numFmtId="0" fontId="1" fillId="0" borderId="13" xfId="0" applyFont="1" applyBorder="1" applyAlignment="1" applyProtection="1">
      <alignment vertical="center" wrapText="1"/>
      <protection locked="0"/>
    </xf>
    <xf numFmtId="0" fontId="1" fillId="0" borderId="13" xfId="0" applyFont="1" applyBorder="1" applyAlignment="1" applyProtection="1">
      <alignment vertical="center"/>
      <protection locked="0"/>
    </xf>
    <xf numFmtId="0" fontId="2" fillId="3" borderId="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vertical="center"/>
    </xf>
    <xf numFmtId="0" fontId="4" fillId="2" borderId="20" xfId="0" applyFont="1" applyFill="1" applyBorder="1" applyAlignment="1">
      <alignment horizontal="center" vertical="center"/>
    </xf>
    <xf numFmtId="0" fontId="4" fillId="2" borderId="21" xfId="0" applyFont="1" applyFill="1" applyBorder="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left" vertical="center" indent="1"/>
    </xf>
    <xf numFmtId="0" fontId="3" fillId="0" borderId="0" xfId="0" applyFont="1"/>
    <xf numFmtId="0" fontId="2" fillId="0" borderId="22" xfId="0" applyFont="1" applyBorder="1" applyAlignment="1">
      <alignment horizontal="right" vertical="center" indent="1"/>
    </xf>
    <xf numFmtId="0" fontId="5" fillId="0" borderId="22" xfId="0" applyFont="1" applyBorder="1" applyAlignment="1">
      <alignment horizontal="center" vertical="center"/>
    </xf>
    <xf numFmtId="0" fontId="2" fillId="3" borderId="22" xfId="0" applyFont="1" applyFill="1" applyBorder="1" applyAlignment="1">
      <alignment horizontal="right" vertical="center" indent="1"/>
    </xf>
    <xf numFmtId="0" fontId="9" fillId="0" borderId="0" xfId="0" applyFont="1" applyAlignment="1">
      <alignment horizontal="right"/>
    </xf>
    <xf numFmtId="0" fontId="4" fillId="2" borderId="23" xfId="0" applyFont="1" applyFill="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3" borderId="5" xfId="0" applyFont="1" applyFill="1" applyBorder="1" applyAlignment="1" applyProtection="1">
      <alignment horizontal="center" vertical="center"/>
      <protection locked="0"/>
    </xf>
    <xf numFmtId="0" fontId="1" fillId="0" borderId="12" xfId="0" applyFont="1" applyBorder="1" applyAlignment="1" applyProtection="1">
      <alignment vertical="center" wrapText="1"/>
      <protection locked="0"/>
    </xf>
    <xf numFmtId="0" fontId="1" fillId="0" borderId="0" xfId="0" applyFont="1" applyAlignment="1">
      <alignment horizontal="left" vertical="top"/>
    </xf>
    <xf numFmtId="0" fontId="1" fillId="0" borderId="0" xfId="0" applyFont="1" applyAlignment="1">
      <alignment horizontal="center"/>
    </xf>
    <xf numFmtId="0" fontId="4" fillId="0" borderId="0" xfId="0" applyFont="1" applyAlignment="1">
      <alignment vertical="center"/>
    </xf>
    <xf numFmtId="0" fontId="3" fillId="0" borderId="0" xfId="0" applyFont="1" applyAlignment="1">
      <alignment horizontal="left" vertical="top" wrapText="1"/>
    </xf>
    <xf numFmtId="0" fontId="1" fillId="0" borderId="0" xfId="0" quotePrefix="1"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left" vertical="center"/>
    </xf>
    <xf numFmtId="0" fontId="4" fillId="0" borderId="2" xfId="0" applyFont="1" applyBorder="1" applyAlignment="1">
      <alignment vertical="center"/>
    </xf>
    <xf numFmtId="0" fontId="1" fillId="0" borderId="7"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1" fillId="0" borderId="7" xfId="0" applyFont="1" applyBorder="1" applyAlignment="1">
      <alignment horizontal="center" vertical="center"/>
    </xf>
    <xf numFmtId="0" fontId="3" fillId="0" borderId="1" xfId="0" applyFont="1" applyBorder="1" applyAlignment="1">
      <alignment horizontal="left" vertical="center" wrapText="1"/>
    </xf>
    <xf numFmtId="0" fontId="3" fillId="0" borderId="1" xfId="0" quotePrefix="1" applyFont="1" applyBorder="1" applyAlignment="1">
      <alignment horizontal="left" vertical="center" wrapText="1"/>
    </xf>
    <xf numFmtId="0" fontId="2" fillId="0" borderId="1" xfId="0" applyFont="1" applyBorder="1" applyAlignment="1">
      <alignment horizontal="left" vertical="center" wrapText="1"/>
    </xf>
    <xf numFmtId="0" fontId="5" fillId="3" borderId="3" xfId="0" applyFont="1" applyFill="1" applyBorder="1" applyAlignment="1">
      <alignment horizontal="right" vertical="center"/>
    </xf>
    <xf numFmtId="0" fontId="4" fillId="0" borderId="5" xfId="0" applyFont="1" applyBorder="1" applyAlignment="1">
      <alignment vertical="center"/>
    </xf>
    <xf numFmtId="0" fontId="1" fillId="0" borderId="11" xfId="0" applyFont="1" applyBorder="1" applyAlignment="1">
      <alignment horizontal="center" vertical="center"/>
    </xf>
    <xf numFmtId="0" fontId="2" fillId="0" borderId="4" xfId="0" applyFont="1" applyBorder="1" applyAlignment="1">
      <alignment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5" fillId="3" borderId="6" xfId="0" applyFont="1" applyFill="1" applyBorder="1" applyAlignment="1">
      <alignment horizontal="right" vertical="center"/>
    </xf>
    <xf numFmtId="0" fontId="3" fillId="0" borderId="4" xfId="0" applyFont="1" applyBorder="1" applyAlignment="1">
      <alignment horizontal="left" vertical="top"/>
    </xf>
    <xf numFmtId="0" fontId="3" fillId="0" borderId="4" xfId="0" quotePrefix="1" applyFont="1" applyBorder="1" applyAlignment="1">
      <alignment horizontal="left" vertical="center"/>
    </xf>
    <xf numFmtId="0" fontId="3" fillId="0" borderId="4" xfId="0" quotePrefix="1" applyFont="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left" vertical="center"/>
    </xf>
    <xf numFmtId="0" fontId="3" fillId="0" borderId="5" xfId="0" quotePrefix="1" applyFont="1" applyBorder="1" applyAlignment="1">
      <alignment horizontal="left" vertical="center"/>
    </xf>
    <xf numFmtId="0" fontId="1" fillId="0" borderId="11" xfId="0" applyFont="1" applyBorder="1" applyAlignment="1">
      <alignment horizontal="center" vertical="center" wrapText="1"/>
    </xf>
    <xf numFmtId="0" fontId="2" fillId="0" borderId="4" xfId="0" applyFont="1" applyBorder="1" applyAlignment="1">
      <alignment vertical="center" wrapText="1"/>
    </xf>
    <xf numFmtId="0" fontId="1" fillId="0" borderId="0" xfId="0" quotePrefix="1" applyFont="1" applyAlignment="1">
      <alignment vertical="center"/>
    </xf>
    <xf numFmtId="0" fontId="2" fillId="0" borderId="4" xfId="0" applyFont="1" applyBorder="1" applyAlignment="1">
      <alignment horizontal="left" vertical="center"/>
    </xf>
    <xf numFmtId="0" fontId="3" fillId="0" borderId="5" xfId="0"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0" fillId="0" borderId="0" xfId="0" applyAlignment="1">
      <alignment horizontal="left"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3" borderId="23" xfId="0" applyFont="1" applyFill="1" applyBorder="1" applyAlignment="1" applyProtection="1">
      <alignment horizontal="right" vertical="center"/>
      <protection locked="0"/>
    </xf>
    <xf numFmtId="0" fontId="2" fillId="3" borderId="25" xfId="0" applyFont="1" applyFill="1" applyBorder="1" applyAlignment="1" applyProtection="1">
      <alignment horizontal="right" vertical="center"/>
      <protection locked="0"/>
    </xf>
    <xf numFmtId="0" fontId="2" fillId="3" borderId="26" xfId="0" applyFont="1" applyFill="1" applyBorder="1" applyAlignment="1" applyProtection="1">
      <alignment horizontal="right" vertical="center"/>
      <protection locked="0"/>
    </xf>
    <xf numFmtId="0" fontId="1" fillId="0" borderId="13"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xf>
    <xf numFmtId="0" fontId="2" fillId="2" borderId="22" xfId="0" applyFont="1" applyFill="1" applyBorder="1" applyAlignment="1">
      <alignment horizontal="center" vertical="center"/>
    </xf>
    <xf numFmtId="0" fontId="2" fillId="2" borderId="0" xfId="0" applyFont="1" applyFill="1" applyAlignment="1">
      <alignment horizontal="center" vertical="center"/>
    </xf>
    <xf numFmtId="0" fontId="5" fillId="0" borderId="0" xfId="0" applyFont="1" applyAlignment="1">
      <alignment horizontal="center" vertical="center"/>
    </xf>
    <xf numFmtId="0" fontId="5" fillId="0" borderId="22" xfId="0" applyFont="1" applyBorder="1" applyAlignment="1">
      <alignment horizontal="left" vertical="center"/>
    </xf>
    <xf numFmtId="0" fontId="1" fillId="0" borderId="0" xfId="0" applyFont="1" applyAlignment="1">
      <alignment vertical="top" wrapText="1"/>
    </xf>
    <xf numFmtId="0" fontId="1" fillId="0" borderId="0" xfId="0" applyFont="1" applyAlignment="1">
      <alignment horizontal="center"/>
    </xf>
    <xf numFmtId="0" fontId="3" fillId="0" borderId="0" xfId="0" applyFont="1" applyAlignment="1">
      <alignment horizontal="left" vertical="top" wrapText="1"/>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5" fillId="3" borderId="10" xfId="0" applyFont="1" applyFill="1" applyBorder="1" applyAlignment="1">
      <alignment horizontal="right" vertical="center"/>
    </xf>
    <xf numFmtId="0" fontId="5" fillId="3" borderId="3" xfId="0" applyFont="1" applyFill="1" applyBorder="1" applyAlignment="1">
      <alignment horizontal="right" vertical="center"/>
    </xf>
    <xf numFmtId="0" fontId="1" fillId="3" borderId="14"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2" xfId="0" applyFont="1" applyFill="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2" fillId="0" borderId="26" xfId="0" applyFont="1" applyBorder="1" applyAlignment="1">
      <alignment horizontal="right"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4" fillId="2" borderId="23" xfId="0" applyFont="1" applyFill="1" applyBorder="1" applyAlignment="1">
      <alignment horizontal="left" vertical="center"/>
    </xf>
    <xf numFmtId="0" fontId="2" fillId="0" borderId="23" xfId="0" applyFont="1" applyBorder="1" applyAlignment="1">
      <alignment horizontal="right" vertical="center"/>
    </xf>
    <xf numFmtId="0" fontId="3" fillId="2" borderId="23" xfId="0" applyFont="1" applyFill="1" applyBorder="1" applyAlignment="1">
      <alignment horizontal="center" vertical="center"/>
    </xf>
    <xf numFmtId="0" fontId="5" fillId="3" borderId="14" xfId="0" applyFont="1" applyFill="1" applyBorder="1" applyAlignment="1">
      <alignment horizontal="right" vertical="center"/>
    </xf>
    <xf numFmtId="0" fontId="5" fillId="3" borderId="6" xfId="0" applyFont="1" applyFill="1" applyBorder="1" applyAlignment="1">
      <alignment horizontal="right" vertical="center"/>
    </xf>
    <xf numFmtId="0" fontId="3" fillId="0" borderId="0" xfId="0" applyFont="1" applyAlignment="1">
      <alignment horizontal="left" vertical="center"/>
    </xf>
    <xf numFmtId="0" fontId="1" fillId="0" borderId="0" xfId="0" applyFont="1" applyAlignment="1">
      <alignment horizontal="right"/>
    </xf>
    <xf numFmtId="0" fontId="8" fillId="0" borderId="0" xfId="0" applyFont="1" applyAlignment="1">
      <alignment horizontal="left"/>
    </xf>
    <xf numFmtId="0" fontId="6" fillId="0" borderId="0" xfId="0" applyFont="1" applyAlignment="1">
      <alignment horizontal="left" vertical="top" wrapText="1"/>
    </xf>
    <xf numFmtId="0" fontId="4" fillId="2" borderId="31" xfId="0" applyFont="1" applyFill="1" applyBorder="1" applyAlignment="1">
      <alignment horizontal="center" vertical="center"/>
    </xf>
    <xf numFmtId="0" fontId="4" fillId="2" borderId="0" xfId="0" applyFont="1" applyFill="1" applyAlignment="1">
      <alignment horizontal="center" vertical="center"/>
    </xf>
    <xf numFmtId="0" fontId="2" fillId="0" borderId="31" xfId="0" applyFont="1" applyBorder="1" applyAlignment="1">
      <alignment horizontal="center" vertical="center"/>
    </xf>
    <xf numFmtId="0" fontId="2" fillId="0" borderId="0" xfId="0" applyFont="1" applyAlignment="1">
      <alignment horizontal="center" vertical="center"/>
    </xf>
  </cellXfs>
  <cellStyles count="1">
    <cellStyle name="Normal" xfId="0" builtinId="0"/>
  </cellStyles>
  <dxfs count="15">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b="1">
                <a:latin typeface="Tahoma" panose="020B0604030504040204" pitchFamily="34" charset="0"/>
                <a:ea typeface="Tahoma" panose="020B0604030504040204" pitchFamily="34" charset="0"/>
                <a:cs typeface="Tahoma" panose="020B0604030504040204" pitchFamily="34" charset="0"/>
              </a:rPr>
              <a:t>APRA CPS 230 RISK SELF ASSESSMENT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cat>
            <c:strRef>
              <c:f>'Overall Scores'!$B$7:$B$15</c:f>
              <c:strCache>
                <c:ptCount val="9"/>
                <c:pt idx="0">
                  <c:v>A. Governance, Roles &amp; Risk Management Framework</c:v>
                </c:pt>
                <c:pt idx="1">
                  <c:v>B. Operational Risk Management Activities</c:v>
                </c:pt>
                <c:pt idx="2">
                  <c:v>C. Business Continuity &amp; Operational Resilience</c:v>
                </c:pt>
                <c:pt idx="3">
                  <c:v>D. Service Provider (Third‑Party) Management</c:v>
                </c:pt>
                <c:pt idx="4">
                  <c:v>E. Critical Operations Register &amp; Data</c:v>
                </c:pt>
                <c:pt idx="5">
                  <c:v>F. Change, Projects &amp; New Products</c:v>
                </c:pt>
                <c:pt idx="6">
                  <c:v>G. Reporting, Metrics &amp; Attestations</c:v>
                </c:pt>
                <c:pt idx="7">
                  <c:v>H. Documentation Library</c:v>
                </c:pt>
                <c:pt idx="8">
                  <c:v>I. Timeline Planner</c:v>
                </c:pt>
              </c:strCache>
            </c:strRef>
          </c:cat>
          <c:val>
            <c:numRef>
              <c:f>'Overall Scores'!$C$7:$C$15</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FAF0-4371-A276-05A5AD96CFBD}"/>
            </c:ext>
          </c:extLst>
        </c:ser>
        <c:dLbls>
          <c:showLegendKey val="0"/>
          <c:showVal val="0"/>
          <c:showCatName val="0"/>
          <c:showSerName val="0"/>
          <c:showPercent val="0"/>
          <c:showBubbleSize val="0"/>
        </c:dLbls>
        <c:gapWidth val="150"/>
        <c:shape val="box"/>
        <c:axId val="160215008"/>
        <c:axId val="160218368"/>
        <c:axId val="0"/>
      </c:bar3DChart>
      <c:catAx>
        <c:axId val="1602150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218368"/>
        <c:crosses val="autoZero"/>
        <c:auto val="1"/>
        <c:lblAlgn val="ctr"/>
        <c:lblOffset val="100"/>
        <c:noMultiLvlLbl val="0"/>
      </c:catAx>
      <c:valAx>
        <c:axId val="160218368"/>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215008"/>
        <c:crosses val="autoZero"/>
        <c:crossBetween val="between"/>
        <c:majorUnit val="1"/>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7715250</xdr:colOff>
      <xdr:row>0</xdr:row>
      <xdr:rowOff>641350</xdr:rowOff>
    </xdr:to>
    <xdr:sp macro="" textlink="">
      <xdr:nvSpPr>
        <xdr:cNvPr id="3" name="TextBox 2">
          <a:extLst>
            <a:ext uri="{FF2B5EF4-FFF2-40B4-BE49-F238E27FC236}">
              <a16:creationId xmlns:a16="http://schemas.microsoft.com/office/drawing/2014/main" id="{D6D010A2-DAE7-440A-8163-3A167B61DBDA}"/>
            </a:ext>
          </a:extLst>
        </xdr:cNvPr>
        <xdr:cNvSpPr txBox="1"/>
      </xdr:nvSpPr>
      <xdr:spPr>
        <a:xfrm>
          <a:off x="609600" y="0"/>
          <a:ext cx="7715250" cy="641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2400" b="1">
              <a:latin typeface="Tahoma" panose="020B0604030504040204" pitchFamily="34" charset="0"/>
              <a:ea typeface="Tahoma" panose="020B0604030504040204" pitchFamily="34" charset="0"/>
              <a:cs typeface="Tahoma" panose="020B0604030504040204" pitchFamily="34" charset="0"/>
            </a:rPr>
            <a:t>APRA CPS 230 Assessment - Introduction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25400</xdr:colOff>
      <xdr:row>0</xdr:row>
      <xdr:rowOff>76200</xdr:rowOff>
    </xdr:from>
    <xdr:to>
      <xdr:col>3</xdr:col>
      <xdr:colOff>3778250</xdr:colOff>
      <xdr:row>0</xdr:row>
      <xdr:rowOff>717550</xdr:rowOff>
    </xdr:to>
    <xdr:sp macro="" textlink="">
      <xdr:nvSpPr>
        <xdr:cNvPr id="2" name="TextBox 1">
          <a:extLst>
            <a:ext uri="{FF2B5EF4-FFF2-40B4-BE49-F238E27FC236}">
              <a16:creationId xmlns:a16="http://schemas.microsoft.com/office/drawing/2014/main" id="{85DD4F85-1229-8644-2233-05F0D90129D2}"/>
            </a:ext>
          </a:extLst>
        </xdr:cNvPr>
        <xdr:cNvSpPr txBox="1"/>
      </xdr:nvSpPr>
      <xdr:spPr>
        <a:xfrm>
          <a:off x="635000" y="76200"/>
          <a:ext cx="10471150" cy="641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2400" b="1">
              <a:latin typeface="Tahoma" panose="020B0604030504040204" pitchFamily="34" charset="0"/>
              <a:ea typeface="Tahoma" panose="020B0604030504040204" pitchFamily="34" charset="0"/>
              <a:cs typeface="Tahoma" panose="020B0604030504040204" pitchFamily="34" charset="0"/>
            </a:rPr>
            <a:t>APRA CPS 230 Risk</a:t>
          </a:r>
          <a:r>
            <a:rPr lang="en-GB" sz="2400" b="1" baseline="0">
              <a:latin typeface="Tahoma" panose="020B0604030504040204" pitchFamily="34" charset="0"/>
              <a:ea typeface="Tahoma" panose="020B0604030504040204" pitchFamily="34" charset="0"/>
              <a:cs typeface="Tahoma" panose="020B0604030504040204" pitchFamily="34" charset="0"/>
            </a:rPr>
            <a:t> Management </a:t>
          </a:r>
          <a:r>
            <a:rPr lang="en-GB" sz="2400" b="1">
              <a:latin typeface="Tahoma" panose="020B0604030504040204" pitchFamily="34" charset="0"/>
              <a:ea typeface="Tahoma" panose="020B0604030504040204" pitchFamily="34" charset="0"/>
              <a:cs typeface="Tahoma" panose="020B0604030504040204" pitchFamily="34" charset="0"/>
            </a:rPr>
            <a:t>Assessment Questions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368300</xdr:colOff>
      <xdr:row>2</xdr:row>
      <xdr:rowOff>28574</xdr:rowOff>
    </xdr:from>
    <xdr:to>
      <xdr:col>17</xdr:col>
      <xdr:colOff>596900</xdr:colOff>
      <xdr:row>15</xdr:row>
      <xdr:rowOff>50800</xdr:rowOff>
    </xdr:to>
    <xdr:graphicFrame macro="">
      <xdr:nvGraphicFramePr>
        <xdr:cNvPr id="4" name="Chart 3">
          <a:extLst>
            <a:ext uri="{FF2B5EF4-FFF2-40B4-BE49-F238E27FC236}">
              <a16:creationId xmlns:a16="http://schemas.microsoft.com/office/drawing/2014/main" id="{F49057CD-EE94-23AA-41B8-924121262F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25400</xdr:colOff>
      <xdr:row>0</xdr:row>
      <xdr:rowOff>88900</xdr:rowOff>
    </xdr:from>
    <xdr:to>
      <xdr:col>4</xdr:col>
      <xdr:colOff>2082800</xdr:colOff>
      <xdr:row>0</xdr:row>
      <xdr:rowOff>730250</xdr:rowOff>
    </xdr:to>
    <xdr:sp macro="" textlink="">
      <xdr:nvSpPr>
        <xdr:cNvPr id="5" name="TextBox 4">
          <a:extLst>
            <a:ext uri="{FF2B5EF4-FFF2-40B4-BE49-F238E27FC236}">
              <a16:creationId xmlns:a16="http://schemas.microsoft.com/office/drawing/2014/main" id="{2E851B7C-550F-47FC-A5A8-07E92C5BEF0C}"/>
            </a:ext>
          </a:extLst>
        </xdr:cNvPr>
        <xdr:cNvSpPr txBox="1"/>
      </xdr:nvSpPr>
      <xdr:spPr>
        <a:xfrm>
          <a:off x="635000" y="88900"/>
          <a:ext cx="7924800" cy="641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2400" b="1">
              <a:latin typeface="Tahoma" panose="020B0604030504040204" pitchFamily="34" charset="0"/>
              <a:ea typeface="Tahoma" panose="020B0604030504040204" pitchFamily="34" charset="0"/>
              <a:cs typeface="Tahoma" panose="020B0604030504040204" pitchFamily="34" charset="0"/>
            </a:rPr>
            <a:t>APRA CPS 230 Assessment Summary Scores</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FFA2-EA9D-44DA-8B76-76632393D729}">
  <sheetPr>
    <pageSetUpPr fitToPage="1"/>
  </sheetPr>
  <dimension ref="A1:B28"/>
  <sheetViews>
    <sheetView tabSelected="1" zoomScaleNormal="100" workbookViewId="0">
      <selection activeCell="E4" sqref="E4"/>
    </sheetView>
  </sheetViews>
  <sheetFormatPr defaultRowHeight="25" customHeight="1" x14ac:dyDescent="0.3"/>
  <cols>
    <col min="1" max="1" width="8.7265625" style="2"/>
    <col min="2" max="2" width="183.08984375" style="2" customWidth="1"/>
    <col min="3" max="16384" width="8.7265625" style="2"/>
  </cols>
  <sheetData>
    <row r="1" spans="1:2" ht="60" customHeight="1" x14ac:dyDescent="0.3">
      <c r="B1" s="4" t="e" vm="1">
        <v>#VALUE!</v>
      </c>
    </row>
    <row r="3" spans="1:2" ht="25" customHeight="1" x14ac:dyDescent="0.3">
      <c r="B3" s="36" t="s">
        <v>169</v>
      </c>
    </row>
    <row r="4" spans="1:2" ht="130.5" customHeight="1" x14ac:dyDescent="0.3">
      <c r="B4" s="37" t="s">
        <v>167</v>
      </c>
    </row>
    <row r="6" spans="1:2" ht="25" customHeight="1" x14ac:dyDescent="0.3">
      <c r="B6" s="36" t="s">
        <v>170</v>
      </c>
    </row>
    <row r="7" spans="1:2" s="34" customFormat="1" ht="138.5" customHeight="1" x14ac:dyDescent="0.35">
      <c r="B7" s="37" t="s">
        <v>173</v>
      </c>
    </row>
    <row r="8" spans="1:2" ht="25" customHeight="1" x14ac:dyDescent="0.3">
      <c r="B8" s="36" t="s">
        <v>171</v>
      </c>
    </row>
    <row r="9" spans="1:2" ht="79" customHeight="1" x14ac:dyDescent="0.3">
      <c r="B9" s="38" t="s">
        <v>172</v>
      </c>
    </row>
    <row r="11" spans="1:2" ht="25" customHeight="1" x14ac:dyDescent="0.3">
      <c r="B11" s="36" t="s">
        <v>24</v>
      </c>
    </row>
    <row r="12" spans="1:2" ht="159" customHeight="1" x14ac:dyDescent="0.3">
      <c r="B12" s="37" t="s">
        <v>14</v>
      </c>
    </row>
    <row r="13" spans="1:2" ht="25" customHeight="1" x14ac:dyDescent="0.3">
      <c r="B13" s="37"/>
    </row>
    <row r="14" spans="1:2" ht="25" customHeight="1" x14ac:dyDescent="0.3">
      <c r="B14" s="39" t="s">
        <v>168</v>
      </c>
    </row>
    <row r="15" spans="1:2" ht="409.5" customHeight="1" x14ac:dyDescent="0.3">
      <c r="A15" s="89"/>
      <c r="B15" s="90" t="s">
        <v>223</v>
      </c>
    </row>
    <row r="16" spans="1:2" ht="86" customHeight="1" x14ac:dyDescent="0.3">
      <c r="A16" s="89"/>
      <c r="B16" s="90"/>
    </row>
    <row r="17" spans="1:2" ht="22" customHeight="1" x14ac:dyDescent="0.3">
      <c r="A17" s="35"/>
      <c r="B17" s="37"/>
    </row>
    <row r="18" spans="1:2" ht="25.5" customHeight="1" x14ac:dyDescent="0.3">
      <c r="A18" s="35"/>
      <c r="B18" s="40" t="s">
        <v>174</v>
      </c>
    </row>
    <row r="19" spans="1:2" ht="53" customHeight="1" x14ac:dyDescent="0.3">
      <c r="A19" s="35"/>
      <c r="B19" s="37" t="s">
        <v>175</v>
      </c>
    </row>
    <row r="20" spans="1:2" ht="25" customHeight="1" x14ac:dyDescent="0.3">
      <c r="B20" s="37"/>
    </row>
    <row r="21" spans="1:2" ht="25" customHeight="1" x14ac:dyDescent="0.3">
      <c r="B21" s="41" t="s">
        <v>9</v>
      </c>
    </row>
    <row r="22" spans="1:2" ht="25" customHeight="1" x14ac:dyDescent="0.3">
      <c r="B22" s="42" t="s">
        <v>10</v>
      </c>
    </row>
    <row r="23" spans="1:2" ht="25" customHeight="1" x14ac:dyDescent="0.3">
      <c r="B23" s="42" t="s">
        <v>23</v>
      </c>
    </row>
    <row r="24" spans="1:2" ht="25" customHeight="1" x14ac:dyDescent="0.3">
      <c r="B24" s="42" t="s">
        <v>11</v>
      </c>
    </row>
    <row r="25" spans="1:2" ht="25" customHeight="1" x14ac:dyDescent="0.3">
      <c r="B25" s="43"/>
    </row>
    <row r="26" spans="1:2" ht="78.5" customHeight="1" x14ac:dyDescent="0.3">
      <c r="B26" s="88" t="s">
        <v>224</v>
      </c>
    </row>
    <row r="27" spans="1:2" ht="25" customHeight="1" x14ac:dyDescent="0.3">
      <c r="B27" s="88"/>
    </row>
    <row r="28" spans="1:2" ht="25" customHeight="1" x14ac:dyDescent="0.3">
      <c r="B28" s="28" t="s">
        <v>25</v>
      </c>
    </row>
  </sheetData>
  <sheetProtection algorithmName="SHA-512" hashValue="V6IafvemQTRD9uAFkgn5Ow2hkAv43r2NZQBKAt9hhWWtqeDKAXTDNxCtN1IL9LpYGKNmipQxRGgqE+mGi1Ik3Q==" saltValue="HmPx/CUN7T3pLFQ1eN/5AA==" spinCount="100000" sheet="1" objects="1" scenarios="1" selectLockedCells="1"/>
  <mergeCells count="2">
    <mergeCell ref="A15:A16"/>
    <mergeCell ref="B15:B16"/>
  </mergeCells>
  <printOptions horizontalCentered="1"/>
  <pageMargins left="0.23622047244094491" right="0.23622047244094491" top="0.74803149606299213" bottom="0.74803149606299213" header="0.31496062992125984" footer="0.31496062992125984"/>
  <pageSetup paperSize="9" scale="76" fitToHeight="0" orientation="landscape" horizontalDpi="300" verticalDpi="300" r:id="rId1"/>
  <rowBreaks count="1" manualBreakCount="1">
    <brk id="1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4B09F-F711-4991-A62A-6A673ED9B7C2}">
  <sheetPr>
    <pageSetUpPr fitToPage="1"/>
  </sheetPr>
  <dimension ref="B1:AQ117"/>
  <sheetViews>
    <sheetView showGridLines="0" workbookViewId="0">
      <selection activeCell="F19" sqref="F19"/>
    </sheetView>
  </sheetViews>
  <sheetFormatPr defaultRowHeight="15" x14ac:dyDescent="0.3"/>
  <cols>
    <col min="1" max="1" width="8.7265625" style="2"/>
    <col min="2" max="2" width="8.7265625" style="1"/>
    <col min="3" max="3" width="87.453125" style="2" customWidth="1"/>
    <col min="4" max="4" width="55.7265625" style="2" customWidth="1"/>
    <col min="5" max="5" width="38.36328125" style="2" customWidth="1"/>
    <col min="6" max="6" width="16.81640625" style="8" customWidth="1"/>
    <col min="7" max="7" width="95.6328125" style="2" customWidth="1"/>
    <col min="8" max="16384" width="8.7265625" style="2"/>
  </cols>
  <sheetData>
    <row r="1" spans="2:43" ht="60" customHeight="1" thickBot="1" x14ac:dyDescent="0.35">
      <c r="G1" s="4" t="e" vm="1">
        <v>#VALUE!</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row>
    <row r="2" spans="2:43" ht="25" customHeight="1" thickBot="1" x14ac:dyDescent="0.35">
      <c r="B2" s="118" t="s">
        <v>17</v>
      </c>
      <c r="C2" s="118"/>
      <c r="D2" s="29"/>
      <c r="E2" s="29"/>
      <c r="F2" s="120"/>
      <c r="G2" s="120"/>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2:43" ht="25" customHeight="1" thickBot="1" x14ac:dyDescent="0.35">
      <c r="B3" s="119" t="s">
        <v>18</v>
      </c>
      <c r="C3" s="119"/>
      <c r="D3" s="78"/>
      <c r="E3" s="112"/>
      <c r="F3" s="113"/>
      <c r="G3" s="114"/>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row>
    <row r="4" spans="2:43" ht="25" customHeight="1" thickBot="1" x14ac:dyDescent="0.35">
      <c r="B4" s="119" t="s">
        <v>19</v>
      </c>
      <c r="C4" s="119"/>
      <c r="D4" s="78"/>
      <c r="E4" s="112"/>
      <c r="F4" s="113"/>
      <c r="G4" s="114"/>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row>
    <row r="5" spans="2:43" ht="25" customHeight="1" thickBot="1" x14ac:dyDescent="0.35">
      <c r="B5" s="119" t="s">
        <v>20</v>
      </c>
      <c r="C5" s="119"/>
      <c r="D5" s="78"/>
      <c r="E5" s="112"/>
      <c r="F5" s="113"/>
      <c r="G5" s="114"/>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row>
    <row r="6" spans="2:43" ht="25" customHeight="1" thickBot="1" x14ac:dyDescent="0.35">
      <c r="B6" s="104" t="s">
        <v>21</v>
      </c>
      <c r="C6" s="105"/>
      <c r="D6" s="79"/>
      <c r="E6" s="112"/>
      <c r="F6" s="113"/>
      <c r="G6" s="114"/>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row>
    <row r="7" spans="2:43" ht="25" customHeight="1" thickBot="1" x14ac:dyDescent="0.35">
      <c r="B7" s="106" t="s">
        <v>22</v>
      </c>
      <c r="C7" s="106"/>
      <c r="D7" s="80"/>
      <c r="E7" s="115"/>
      <c r="F7" s="116"/>
      <c r="G7" s="117"/>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row>
    <row r="8" spans="2:43" ht="25" customHeight="1" x14ac:dyDescent="0.3">
      <c r="G8" s="4"/>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row>
    <row r="9" spans="2:43" ht="25" customHeight="1" x14ac:dyDescent="0.3">
      <c r="C9" s="21" t="s">
        <v>0</v>
      </c>
      <c r="D9" s="21"/>
      <c r="E9" s="21"/>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row>
    <row r="10" spans="2:43" ht="20" customHeight="1" x14ac:dyDescent="0.3">
      <c r="C10" s="22" t="s">
        <v>202</v>
      </c>
      <c r="D10" s="22"/>
      <c r="E10" s="22"/>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row>
    <row r="11" spans="2:43" ht="20" customHeight="1" x14ac:dyDescent="0.3">
      <c r="C11" s="23" t="s">
        <v>199</v>
      </c>
      <c r="D11" s="23"/>
      <c r="E11" s="23"/>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row>
    <row r="12" spans="2:43" ht="20" customHeight="1" x14ac:dyDescent="0.3">
      <c r="C12" s="23" t="s">
        <v>201</v>
      </c>
      <c r="D12" s="23"/>
      <c r="E12" s="23"/>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row>
    <row r="13" spans="2:43" ht="20" customHeight="1" x14ac:dyDescent="0.3">
      <c r="C13" s="23" t="s">
        <v>200</v>
      </c>
      <c r="D13" s="23"/>
      <c r="E13" s="23"/>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row>
    <row r="14" spans="2:43" ht="20" customHeight="1" x14ac:dyDescent="0.3">
      <c r="C14" s="22" t="s">
        <v>207</v>
      </c>
      <c r="D14" s="22"/>
      <c r="E14" s="22"/>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row>
    <row r="15" spans="2:43" ht="20" customHeight="1" x14ac:dyDescent="0.3">
      <c r="C15" s="22"/>
      <c r="D15" s="22"/>
      <c r="E15" s="22"/>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row>
    <row r="16" spans="2:43" ht="25" customHeight="1" x14ac:dyDescent="0.3">
      <c r="B16" s="17" t="s">
        <v>4</v>
      </c>
      <c r="C16" s="18" t="s">
        <v>8</v>
      </c>
      <c r="D16" s="18" t="s">
        <v>26</v>
      </c>
      <c r="E16" s="18" t="s">
        <v>27</v>
      </c>
      <c r="F16" s="19" t="s">
        <v>3</v>
      </c>
      <c r="G16" s="20" t="s">
        <v>6</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row>
    <row r="17" spans="2:43" s="3" customFormat="1" ht="25" customHeight="1" x14ac:dyDescent="0.35">
      <c r="B17" s="93" t="s">
        <v>107</v>
      </c>
      <c r="C17" s="94"/>
      <c r="D17" s="44"/>
      <c r="E17" s="44"/>
      <c r="F17" s="107"/>
      <c r="G17" s="108"/>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row>
    <row r="18" spans="2:43" s="3" customFormat="1" ht="25" customHeight="1" x14ac:dyDescent="0.35">
      <c r="B18" s="45"/>
      <c r="C18" s="46" t="s">
        <v>37</v>
      </c>
      <c r="D18" s="47"/>
      <c r="E18" s="47"/>
      <c r="F18" s="76"/>
      <c r="G18" s="30"/>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row>
    <row r="19" spans="2:43" s="3" customFormat="1" ht="62.5" customHeight="1" x14ac:dyDescent="0.35">
      <c r="B19" s="48" t="s">
        <v>42</v>
      </c>
      <c r="C19" s="49" t="s">
        <v>30</v>
      </c>
      <c r="D19" s="49" t="s">
        <v>28</v>
      </c>
      <c r="E19" s="49" t="s">
        <v>29</v>
      </c>
      <c r="F19" s="9"/>
      <c r="G19" s="12"/>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row>
    <row r="20" spans="2:43" s="3" customFormat="1" ht="43" customHeight="1" x14ac:dyDescent="0.35">
      <c r="B20" s="48" t="s">
        <v>43</v>
      </c>
      <c r="C20" s="49" t="s">
        <v>31</v>
      </c>
      <c r="D20" s="49" t="s">
        <v>33</v>
      </c>
      <c r="E20" s="49" t="s">
        <v>32</v>
      </c>
      <c r="F20" s="9"/>
      <c r="G20" s="12"/>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row>
    <row r="21" spans="2:43" s="3" customFormat="1" ht="39" customHeight="1" x14ac:dyDescent="0.35">
      <c r="B21" s="48" t="s">
        <v>44</v>
      </c>
      <c r="C21" s="49" t="s">
        <v>34</v>
      </c>
      <c r="D21" s="49" t="s">
        <v>35</v>
      </c>
      <c r="E21" s="49" t="s">
        <v>32</v>
      </c>
      <c r="F21" s="9"/>
      <c r="G21" s="12"/>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row>
    <row r="22" spans="2:43" s="3" customFormat="1" ht="25" customHeight="1" x14ac:dyDescent="0.35">
      <c r="B22" s="48"/>
      <c r="C22" s="46" t="s">
        <v>36</v>
      </c>
      <c r="D22" s="49"/>
      <c r="E22" s="49"/>
      <c r="F22" s="31"/>
      <c r="G22" s="13"/>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row>
    <row r="23" spans="2:43" s="3" customFormat="1" ht="44.5" customHeight="1" x14ac:dyDescent="0.35">
      <c r="B23" s="48" t="s">
        <v>45</v>
      </c>
      <c r="C23" s="49" t="s">
        <v>38</v>
      </c>
      <c r="D23" s="50" t="s">
        <v>35</v>
      </c>
      <c r="E23" s="49" t="s">
        <v>39</v>
      </c>
      <c r="F23" s="9"/>
      <c r="G23" s="12"/>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row>
    <row r="24" spans="2:43" s="3" customFormat="1" ht="44.5" customHeight="1" x14ac:dyDescent="0.35">
      <c r="B24" s="48" t="s">
        <v>46</v>
      </c>
      <c r="C24" s="49" t="s">
        <v>41</v>
      </c>
      <c r="D24" s="50" t="s">
        <v>35</v>
      </c>
      <c r="E24" s="49" t="s">
        <v>40</v>
      </c>
      <c r="F24" s="9"/>
      <c r="G24" s="12"/>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row>
    <row r="25" spans="2:43" s="3" customFormat="1" ht="25" customHeight="1" x14ac:dyDescent="0.35">
      <c r="B25" s="48"/>
      <c r="C25" s="51" t="s">
        <v>47</v>
      </c>
      <c r="D25" s="49"/>
      <c r="E25" s="49"/>
      <c r="F25" s="31"/>
      <c r="G25" s="13"/>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row>
    <row r="26" spans="2:43" s="3" customFormat="1" ht="47" customHeight="1" x14ac:dyDescent="0.35">
      <c r="B26" s="48" t="s">
        <v>55</v>
      </c>
      <c r="C26" s="49" t="s">
        <v>48</v>
      </c>
      <c r="D26" s="49" t="s">
        <v>49</v>
      </c>
      <c r="E26" s="49" t="s">
        <v>50</v>
      </c>
      <c r="F26" s="9"/>
      <c r="G26" s="12"/>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row>
    <row r="27" spans="2:43" s="3" customFormat="1" ht="42" customHeight="1" x14ac:dyDescent="0.35">
      <c r="B27" s="48" t="s">
        <v>56</v>
      </c>
      <c r="C27" s="49" t="s">
        <v>51</v>
      </c>
      <c r="D27" s="50" t="s">
        <v>35</v>
      </c>
      <c r="E27" s="49" t="s">
        <v>52</v>
      </c>
      <c r="F27" s="9"/>
      <c r="G27" s="12"/>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row>
    <row r="28" spans="2:43" s="3" customFormat="1" ht="42" customHeight="1" x14ac:dyDescent="0.35">
      <c r="B28" s="48" t="s">
        <v>57</v>
      </c>
      <c r="C28" s="49" t="s">
        <v>53</v>
      </c>
      <c r="D28" s="50" t="s">
        <v>35</v>
      </c>
      <c r="E28" s="49" t="s">
        <v>54</v>
      </c>
      <c r="F28" s="9"/>
      <c r="G28" s="12"/>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row>
    <row r="29" spans="2:43" s="3" customFormat="1" ht="42" customHeight="1" x14ac:dyDescent="0.35">
      <c r="B29" s="48"/>
      <c r="C29" s="51" t="s">
        <v>58</v>
      </c>
      <c r="D29" s="50"/>
      <c r="E29" s="49"/>
      <c r="F29" s="31"/>
      <c r="G29" s="13"/>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row>
    <row r="30" spans="2:43" s="3" customFormat="1" ht="42" customHeight="1" x14ac:dyDescent="0.35">
      <c r="B30" s="48" t="s">
        <v>65</v>
      </c>
      <c r="C30" s="49" t="s">
        <v>59</v>
      </c>
      <c r="D30" s="49" t="s">
        <v>60</v>
      </c>
      <c r="E30" s="49" t="s">
        <v>61</v>
      </c>
      <c r="F30" s="9"/>
      <c r="G30" s="12"/>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row>
    <row r="31" spans="2:43" s="3" customFormat="1" ht="42" customHeight="1" x14ac:dyDescent="0.35">
      <c r="B31" s="48" t="s">
        <v>66</v>
      </c>
      <c r="C31" s="49" t="s">
        <v>62</v>
      </c>
      <c r="D31" s="50" t="s">
        <v>35</v>
      </c>
      <c r="E31" s="49" t="s">
        <v>63</v>
      </c>
      <c r="F31" s="9"/>
      <c r="G31" s="12"/>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row>
    <row r="32" spans="2:43" s="3" customFormat="1" ht="25" customHeight="1" x14ac:dyDescent="0.35">
      <c r="B32" s="97" t="s">
        <v>7</v>
      </c>
      <c r="C32" s="98"/>
      <c r="D32" s="52"/>
      <c r="E32" s="52"/>
      <c r="F32" s="16">
        <f>SUM(F19:F31)</f>
        <v>0</v>
      </c>
      <c r="G32" s="13" t="str">
        <f>'Hidden Sheet'!G11</f>
        <v xml:space="preserve"> </v>
      </c>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row>
    <row r="33" spans="2:43" s="3" customFormat="1" ht="25" customHeight="1" thickBot="1" x14ac:dyDescent="0.4">
      <c r="B33" s="109"/>
      <c r="C33" s="110"/>
      <c r="D33" s="110"/>
      <c r="E33" s="110"/>
      <c r="F33" s="110"/>
      <c r="G33" s="111"/>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row>
    <row r="34" spans="2:43" s="3" customFormat="1" ht="25" customHeight="1" thickBot="1" x14ac:dyDescent="0.4">
      <c r="B34" s="91" t="s">
        <v>64</v>
      </c>
      <c r="C34" s="92"/>
      <c r="D34" s="53"/>
      <c r="E34" s="53"/>
      <c r="F34" s="102"/>
      <c r="G34" s="103"/>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row>
    <row r="35" spans="2:43" s="3" customFormat="1" ht="25" customHeight="1" thickBot="1" x14ac:dyDescent="0.4">
      <c r="B35" s="54"/>
      <c r="C35" s="55" t="s">
        <v>67</v>
      </c>
      <c r="D35" s="53"/>
      <c r="E35" s="53"/>
      <c r="F35" s="69"/>
      <c r="G35" s="75"/>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row>
    <row r="36" spans="2:43" s="3" customFormat="1" ht="43" customHeight="1" thickBot="1" x14ac:dyDescent="0.4">
      <c r="B36" s="54" t="s">
        <v>78</v>
      </c>
      <c r="C36" s="56" t="s">
        <v>68</v>
      </c>
      <c r="D36" s="57" t="s">
        <v>69</v>
      </c>
      <c r="E36" s="57" t="s">
        <v>94</v>
      </c>
      <c r="F36" s="10"/>
      <c r="G36" s="14"/>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row>
    <row r="37" spans="2:43" s="3" customFormat="1" ht="25" customHeight="1" thickBot="1" x14ac:dyDescent="0.4">
      <c r="B37" s="54"/>
      <c r="C37" s="55" t="s">
        <v>70</v>
      </c>
      <c r="D37" s="57"/>
      <c r="E37" s="57"/>
      <c r="F37" s="77"/>
      <c r="G37" s="81"/>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row>
    <row r="38" spans="2:43" s="3" customFormat="1" ht="44.5" customHeight="1" thickBot="1" x14ac:dyDescent="0.4">
      <c r="B38" s="54" t="s">
        <v>79</v>
      </c>
      <c r="C38" s="56" t="s">
        <v>73</v>
      </c>
      <c r="D38" s="56" t="s">
        <v>71</v>
      </c>
      <c r="E38" s="57" t="s">
        <v>72</v>
      </c>
      <c r="F38" s="10"/>
      <c r="G38" s="14"/>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row>
    <row r="39" spans="2:43" s="3" customFormat="1" ht="25" customHeight="1" thickBot="1" x14ac:dyDescent="0.4">
      <c r="B39" s="54"/>
      <c r="C39" s="55" t="s">
        <v>82</v>
      </c>
      <c r="D39" s="57"/>
      <c r="E39" s="57"/>
      <c r="F39" s="77"/>
      <c r="G39" s="81"/>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row>
    <row r="40" spans="2:43" s="3" customFormat="1" ht="53.5" customHeight="1" thickBot="1" x14ac:dyDescent="0.4">
      <c r="B40" s="54" t="s">
        <v>80</v>
      </c>
      <c r="C40" s="56" t="s">
        <v>76</v>
      </c>
      <c r="D40" s="56" t="s">
        <v>77</v>
      </c>
      <c r="E40" s="57" t="s">
        <v>61</v>
      </c>
      <c r="F40" s="10"/>
      <c r="G40" s="14"/>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row>
    <row r="41" spans="2:43" s="3" customFormat="1" ht="42.5" customHeight="1" thickBot="1" x14ac:dyDescent="0.4">
      <c r="B41" s="54" t="s">
        <v>81</v>
      </c>
      <c r="C41" s="56" t="s">
        <v>75</v>
      </c>
      <c r="D41" s="57"/>
      <c r="E41" s="57" t="s">
        <v>74</v>
      </c>
      <c r="F41" s="10"/>
      <c r="G41" s="14"/>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row>
    <row r="42" spans="2:43" s="3" customFormat="1" ht="25" customHeight="1" thickBot="1" x14ac:dyDescent="0.4">
      <c r="B42" s="121" t="s">
        <v>7</v>
      </c>
      <c r="C42" s="122"/>
      <c r="D42" s="58"/>
      <c r="E42" s="58"/>
      <c r="F42" s="11">
        <f>SUM(F36:F41)</f>
        <v>0</v>
      </c>
      <c r="G42" s="13" t="str">
        <f>'Hidden Sheet'!G12</f>
        <v xml:space="preserve"> </v>
      </c>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row>
    <row r="43" spans="2:43" s="3" customFormat="1" ht="25" customHeight="1" thickBot="1" x14ac:dyDescent="0.4">
      <c r="B43" s="99"/>
      <c r="C43" s="100"/>
      <c r="D43" s="100"/>
      <c r="E43" s="100"/>
      <c r="F43" s="100"/>
      <c r="G43" s="101"/>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row>
    <row r="44" spans="2:43" s="3" customFormat="1" ht="25" customHeight="1" thickBot="1" x14ac:dyDescent="0.4">
      <c r="B44" s="91" t="s">
        <v>83</v>
      </c>
      <c r="C44" s="92"/>
      <c r="D44" s="53"/>
      <c r="E44" s="53"/>
      <c r="F44" s="102"/>
      <c r="G44" s="103"/>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row>
    <row r="45" spans="2:43" s="3" customFormat="1" ht="25" customHeight="1" thickBot="1" x14ac:dyDescent="0.4">
      <c r="B45" s="54"/>
      <c r="C45" s="55" t="s">
        <v>84</v>
      </c>
      <c r="D45" s="53"/>
      <c r="E45" s="53"/>
      <c r="F45" s="69"/>
      <c r="G45" s="75"/>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row>
    <row r="46" spans="2:43" s="3" customFormat="1" ht="43" customHeight="1" thickBot="1" x14ac:dyDescent="0.4">
      <c r="B46" s="54" t="s">
        <v>95</v>
      </c>
      <c r="C46" s="56" t="s">
        <v>85</v>
      </c>
      <c r="D46" s="59" t="s">
        <v>86</v>
      </c>
      <c r="E46" s="57" t="s">
        <v>87</v>
      </c>
      <c r="F46" s="10"/>
      <c r="G46" s="14"/>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row>
    <row r="47" spans="2:43" s="3" customFormat="1" ht="25" customHeight="1" thickBot="1" x14ac:dyDescent="0.4">
      <c r="B47" s="54"/>
      <c r="C47" s="55" t="s">
        <v>88</v>
      </c>
      <c r="D47" s="57"/>
      <c r="E47" s="57"/>
      <c r="F47" s="77"/>
      <c r="G47" s="81"/>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row>
    <row r="48" spans="2:43" s="3" customFormat="1" ht="44.5" customHeight="1" thickBot="1" x14ac:dyDescent="0.4">
      <c r="B48" s="54" t="s">
        <v>96</v>
      </c>
      <c r="C48" s="56" t="s">
        <v>89</v>
      </c>
      <c r="D48" s="56" t="s">
        <v>90</v>
      </c>
      <c r="E48" s="57" t="s">
        <v>91</v>
      </c>
      <c r="F48" s="10"/>
      <c r="G48" s="14"/>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row>
    <row r="49" spans="2:43" s="3" customFormat="1" ht="28" customHeight="1" thickBot="1" x14ac:dyDescent="0.4">
      <c r="B49" s="54" t="s">
        <v>97</v>
      </c>
      <c r="C49" s="56" t="s">
        <v>92</v>
      </c>
      <c r="D49" s="60" t="s">
        <v>35</v>
      </c>
      <c r="E49" s="57" t="s">
        <v>93</v>
      </c>
      <c r="F49" s="10"/>
      <c r="G49" s="14"/>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row>
    <row r="50" spans="2:43" s="3" customFormat="1" ht="25" customHeight="1" thickBot="1" x14ac:dyDescent="0.4">
      <c r="B50" s="54"/>
      <c r="C50" s="55" t="s">
        <v>100</v>
      </c>
      <c r="D50" s="57"/>
      <c r="E50" s="57"/>
      <c r="F50" s="77"/>
      <c r="G50" s="81"/>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row>
    <row r="51" spans="2:43" s="3" customFormat="1" ht="53.5" customHeight="1" thickBot="1" x14ac:dyDescent="0.4">
      <c r="B51" s="54" t="s">
        <v>98</v>
      </c>
      <c r="C51" s="56" t="s">
        <v>101</v>
      </c>
      <c r="D51" s="61" t="s">
        <v>35</v>
      </c>
      <c r="E51" s="57" t="s">
        <v>102</v>
      </c>
      <c r="F51" s="10"/>
      <c r="G51" s="14"/>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row>
    <row r="52" spans="2:43" s="3" customFormat="1" ht="42.5" customHeight="1" thickBot="1" x14ac:dyDescent="0.4">
      <c r="B52" s="54" t="s">
        <v>99</v>
      </c>
      <c r="C52" s="56" t="s">
        <v>75</v>
      </c>
      <c r="D52" s="60" t="s">
        <v>35</v>
      </c>
      <c r="E52" s="57" t="s">
        <v>74</v>
      </c>
      <c r="F52" s="10"/>
      <c r="G52" s="14"/>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row>
    <row r="53" spans="2:43" s="3" customFormat="1" ht="42.5" customHeight="1" thickBot="1" x14ac:dyDescent="0.4">
      <c r="B53" s="54"/>
      <c r="C53" s="62" t="s">
        <v>103</v>
      </c>
      <c r="D53" s="63"/>
      <c r="E53" s="63"/>
      <c r="F53" s="69"/>
      <c r="G53" s="82"/>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row>
    <row r="54" spans="2:43" s="3" customFormat="1" ht="42.5" customHeight="1" thickBot="1" x14ac:dyDescent="0.4">
      <c r="B54" s="54" t="s">
        <v>105</v>
      </c>
      <c r="C54" s="56" t="s">
        <v>104</v>
      </c>
      <c r="D54" s="64" t="s">
        <v>35</v>
      </c>
      <c r="E54" s="63" t="s">
        <v>74</v>
      </c>
      <c r="F54" s="32"/>
      <c r="G54" s="33"/>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row>
    <row r="55" spans="2:43" s="3" customFormat="1" ht="25" customHeight="1" thickBot="1" x14ac:dyDescent="0.4">
      <c r="B55" s="121" t="s">
        <v>7</v>
      </c>
      <c r="C55" s="122"/>
      <c r="D55" s="58"/>
      <c r="E55" s="58"/>
      <c r="F55" s="11">
        <f>SUM(F46:F54)</f>
        <v>0</v>
      </c>
      <c r="G55" s="13" t="str">
        <f>'Hidden Sheet'!G13</f>
        <v xml:space="preserve"> </v>
      </c>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row>
    <row r="56" spans="2:43" s="3" customFormat="1" ht="25" customHeight="1" thickBot="1" x14ac:dyDescent="0.4">
      <c r="B56" s="99"/>
      <c r="C56" s="100"/>
      <c r="D56" s="100"/>
      <c r="E56" s="100"/>
      <c r="F56" s="100"/>
      <c r="G56" s="101"/>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row>
    <row r="57" spans="2:43" s="3" customFormat="1" ht="30.5" customHeight="1" thickBot="1" x14ac:dyDescent="0.4">
      <c r="B57" s="95" t="s">
        <v>106</v>
      </c>
      <c r="C57" s="96"/>
      <c r="D57" s="63"/>
      <c r="E57" s="63"/>
      <c r="F57" s="69"/>
      <c r="G57" s="82"/>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row>
    <row r="58" spans="2:43" s="3" customFormat="1" ht="25" customHeight="1" thickBot="1" x14ac:dyDescent="0.4">
      <c r="B58" s="65"/>
      <c r="C58" s="66" t="s">
        <v>108</v>
      </c>
      <c r="D58" s="53"/>
      <c r="E58" s="53"/>
      <c r="F58" s="102"/>
      <c r="G58" s="103"/>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row>
    <row r="59" spans="2:43" s="3" customFormat="1" ht="58.5" customHeight="1" thickBot="1" x14ac:dyDescent="0.4">
      <c r="B59" s="65" t="s">
        <v>176</v>
      </c>
      <c r="C59" s="56" t="s">
        <v>109</v>
      </c>
      <c r="D59" s="57" t="s">
        <v>110</v>
      </c>
      <c r="E59" s="57" t="s">
        <v>111</v>
      </c>
      <c r="F59" s="10"/>
      <c r="G59" s="14"/>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row>
    <row r="60" spans="2:43" s="3" customFormat="1" ht="31" customHeight="1" thickBot="1" x14ac:dyDescent="0.4">
      <c r="B60" s="65" t="s">
        <v>120</v>
      </c>
      <c r="C60" s="62" t="s">
        <v>112</v>
      </c>
      <c r="D60" s="57"/>
      <c r="E60" s="57"/>
      <c r="F60" s="77"/>
      <c r="G60" s="81"/>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row>
    <row r="61" spans="2:43" s="3" customFormat="1" ht="41" customHeight="1" thickBot="1" x14ac:dyDescent="0.4">
      <c r="B61" s="65" t="s">
        <v>177</v>
      </c>
      <c r="C61" s="56" t="s">
        <v>113</v>
      </c>
      <c r="D61" s="60" t="s">
        <v>35</v>
      </c>
      <c r="E61" s="57" t="s">
        <v>114</v>
      </c>
      <c r="F61" s="10"/>
      <c r="G61" s="14"/>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row>
    <row r="62" spans="2:43" s="3" customFormat="1" ht="25" customHeight="1" thickBot="1" x14ac:dyDescent="0.4">
      <c r="B62" s="65" t="s">
        <v>120</v>
      </c>
      <c r="C62" s="62" t="s">
        <v>115</v>
      </c>
      <c r="D62" s="57"/>
      <c r="E62" s="57"/>
      <c r="F62" s="77"/>
      <c r="G62" s="81"/>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row>
    <row r="63" spans="2:43" s="3" customFormat="1" ht="58" customHeight="1" thickBot="1" x14ac:dyDescent="0.4">
      <c r="B63" s="65" t="s">
        <v>178</v>
      </c>
      <c r="C63" s="56" t="s">
        <v>116</v>
      </c>
      <c r="D63" s="56" t="s">
        <v>117</v>
      </c>
      <c r="E63" s="57" t="s">
        <v>118</v>
      </c>
      <c r="F63" s="10"/>
      <c r="G63" s="14"/>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row>
    <row r="64" spans="2:43" s="3" customFormat="1" ht="25" customHeight="1" thickBot="1" x14ac:dyDescent="0.4">
      <c r="B64" s="65" t="s">
        <v>120</v>
      </c>
      <c r="C64" s="62" t="s">
        <v>119</v>
      </c>
      <c r="D64" s="57"/>
      <c r="E64" s="57"/>
      <c r="F64" s="77"/>
      <c r="G64" s="81"/>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row>
    <row r="65" spans="2:43" s="3" customFormat="1" ht="39.5" customHeight="1" thickBot="1" x14ac:dyDescent="0.4">
      <c r="B65" s="65" t="s">
        <v>179</v>
      </c>
      <c r="C65" s="56" t="s">
        <v>121</v>
      </c>
      <c r="D65" s="57" t="s">
        <v>125</v>
      </c>
      <c r="E65" s="57" t="s">
        <v>122</v>
      </c>
      <c r="F65" s="10"/>
      <c r="G65" s="14"/>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row>
    <row r="66" spans="2:43" s="3" customFormat="1" ht="25" customHeight="1" thickBot="1" x14ac:dyDescent="0.4">
      <c r="B66" s="65" t="s">
        <v>120</v>
      </c>
      <c r="C66" s="62" t="s">
        <v>123</v>
      </c>
      <c r="D66" s="57"/>
      <c r="E66" s="57"/>
      <c r="F66" s="77"/>
      <c r="G66" s="81"/>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row>
    <row r="67" spans="2:43" s="3" customFormat="1" ht="108.5" customHeight="1" thickBot="1" x14ac:dyDescent="0.4">
      <c r="B67" s="65" t="s">
        <v>180</v>
      </c>
      <c r="C67" s="56" t="s">
        <v>124</v>
      </c>
      <c r="D67" s="57" t="s">
        <v>125</v>
      </c>
      <c r="E67" s="57" t="s">
        <v>126</v>
      </c>
      <c r="F67" s="10"/>
      <c r="G67" s="14"/>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row>
    <row r="68" spans="2:43" s="3" customFormat="1" ht="25" customHeight="1" thickBot="1" x14ac:dyDescent="0.4">
      <c r="B68" s="65"/>
      <c r="C68" s="62" t="s">
        <v>127</v>
      </c>
      <c r="D68" s="57"/>
      <c r="E68" s="57"/>
      <c r="F68" s="77"/>
      <c r="G68" s="81"/>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row>
    <row r="69" spans="2:43" s="3" customFormat="1" ht="44.5" customHeight="1" thickBot="1" x14ac:dyDescent="0.4">
      <c r="B69" s="65" t="s">
        <v>181</v>
      </c>
      <c r="C69" s="56" t="s">
        <v>129</v>
      </c>
      <c r="D69" s="60" t="s">
        <v>35</v>
      </c>
      <c r="E69" s="57" t="s">
        <v>128</v>
      </c>
      <c r="F69" s="10"/>
      <c r="G69" s="14"/>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row>
    <row r="70" spans="2:43" s="3" customFormat="1" ht="25" customHeight="1" thickBot="1" x14ac:dyDescent="0.4">
      <c r="B70" s="65"/>
      <c r="C70" s="62" t="s">
        <v>130</v>
      </c>
      <c r="D70" s="57"/>
      <c r="E70" s="57"/>
      <c r="F70" s="77"/>
      <c r="G70" s="81"/>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row>
    <row r="71" spans="2:43" s="3" customFormat="1" ht="54" customHeight="1" thickBot="1" x14ac:dyDescent="0.4">
      <c r="B71" s="65" t="s">
        <v>182</v>
      </c>
      <c r="C71" s="56" t="s">
        <v>131</v>
      </c>
      <c r="D71" s="60" t="s">
        <v>35</v>
      </c>
      <c r="E71" s="57" t="s">
        <v>132</v>
      </c>
      <c r="F71" s="10"/>
      <c r="G71" s="14"/>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row>
    <row r="72" spans="2:43" s="3" customFormat="1" ht="25" customHeight="1" thickBot="1" x14ac:dyDescent="0.4">
      <c r="B72" s="65"/>
      <c r="C72" s="62" t="s">
        <v>133</v>
      </c>
      <c r="D72" s="57"/>
      <c r="E72" s="57"/>
      <c r="F72" s="77"/>
      <c r="G72" s="81"/>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row>
    <row r="73" spans="2:43" s="3" customFormat="1" ht="38.5" customHeight="1" thickBot="1" x14ac:dyDescent="0.4">
      <c r="B73" s="65" t="s">
        <v>183</v>
      </c>
      <c r="C73" s="56" t="s">
        <v>134</v>
      </c>
      <c r="D73" s="67" t="s">
        <v>35</v>
      </c>
      <c r="E73" s="57" t="s">
        <v>135</v>
      </c>
      <c r="F73" s="10"/>
      <c r="G73" s="14"/>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row>
    <row r="74" spans="2:43" s="3" customFormat="1" ht="25" customHeight="1" thickBot="1" x14ac:dyDescent="0.4">
      <c r="B74" s="65"/>
      <c r="C74" s="62" t="s">
        <v>136</v>
      </c>
      <c r="D74" s="57"/>
      <c r="E74" s="57"/>
      <c r="F74" s="77"/>
      <c r="G74" s="81"/>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row>
    <row r="75" spans="2:43" s="3" customFormat="1" ht="39.5" customHeight="1" thickBot="1" x14ac:dyDescent="0.4">
      <c r="B75" s="65" t="s">
        <v>184</v>
      </c>
      <c r="C75" s="56" t="s">
        <v>137</v>
      </c>
      <c r="D75" s="60" t="s">
        <v>35</v>
      </c>
      <c r="E75" s="57" t="s">
        <v>126</v>
      </c>
      <c r="F75" s="10"/>
      <c r="G75" s="14"/>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row>
    <row r="76" spans="2:43" s="3" customFormat="1" ht="25" customHeight="1" thickBot="1" x14ac:dyDescent="0.4">
      <c r="B76" s="121" t="s">
        <v>7</v>
      </c>
      <c r="C76" s="122"/>
      <c r="D76" s="58"/>
      <c r="E76" s="58"/>
      <c r="F76" s="11">
        <f>SUM(F59:F75)</f>
        <v>0</v>
      </c>
      <c r="G76" s="13" t="str">
        <f>'Hidden Sheet'!G14</f>
        <v xml:space="preserve"> </v>
      </c>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row>
    <row r="77" spans="2:43" s="3" customFormat="1" ht="25" customHeight="1" thickBot="1" x14ac:dyDescent="0.4">
      <c r="B77" s="99"/>
      <c r="C77" s="100"/>
      <c r="D77" s="100"/>
      <c r="E77" s="100"/>
      <c r="F77" s="100"/>
      <c r="G77" s="101"/>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row>
    <row r="78" spans="2:43" s="3" customFormat="1" ht="25" customHeight="1" thickBot="1" x14ac:dyDescent="0.4">
      <c r="B78" s="95" t="s">
        <v>138</v>
      </c>
      <c r="C78" s="96"/>
      <c r="D78" s="53"/>
      <c r="E78" s="53"/>
      <c r="F78" s="102"/>
      <c r="G78" s="103"/>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row>
    <row r="79" spans="2:43" s="3" customFormat="1" ht="25" customHeight="1" thickBot="1" x14ac:dyDescent="0.4">
      <c r="B79" s="65" t="s">
        <v>120</v>
      </c>
      <c r="C79" s="62" t="s">
        <v>139</v>
      </c>
      <c r="D79" s="57"/>
      <c r="E79" s="57"/>
      <c r="F79" s="77"/>
      <c r="G79" s="81"/>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row>
    <row r="80" spans="2:43" s="3" customFormat="1" ht="47" customHeight="1" thickBot="1" x14ac:dyDescent="0.4">
      <c r="B80" s="65" t="s">
        <v>185</v>
      </c>
      <c r="C80" s="56" t="s">
        <v>140</v>
      </c>
      <c r="D80" s="60" t="s">
        <v>35</v>
      </c>
      <c r="E80" s="57" t="s">
        <v>144</v>
      </c>
      <c r="F80" s="10"/>
      <c r="G80" s="14"/>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row>
    <row r="81" spans="2:43" s="3" customFormat="1" ht="25" customHeight="1" thickBot="1" x14ac:dyDescent="0.4">
      <c r="B81" s="65"/>
      <c r="C81" s="62" t="s">
        <v>141</v>
      </c>
      <c r="D81" s="57"/>
      <c r="E81" s="57"/>
      <c r="F81" s="77"/>
      <c r="G81" s="81"/>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row>
    <row r="82" spans="2:43" s="3" customFormat="1" ht="38.5" customHeight="1" thickBot="1" x14ac:dyDescent="0.4">
      <c r="B82" s="65" t="s">
        <v>186</v>
      </c>
      <c r="C82" s="56" t="s">
        <v>142</v>
      </c>
      <c r="D82" s="60" t="s">
        <v>35</v>
      </c>
      <c r="E82" s="57" t="s">
        <v>143</v>
      </c>
      <c r="F82" s="10"/>
      <c r="G82" s="14"/>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row>
    <row r="83" spans="2:43" s="3" customFormat="1" ht="25" customHeight="1" thickBot="1" x14ac:dyDescent="0.4">
      <c r="B83" s="121" t="s">
        <v>7</v>
      </c>
      <c r="C83" s="122"/>
      <c r="D83" s="58"/>
      <c r="E83" s="58"/>
      <c r="F83" s="11">
        <f>SUM(F80:F82)</f>
        <v>0</v>
      </c>
      <c r="G83" s="13" t="str">
        <f>'Hidden Sheet'!G15</f>
        <v xml:space="preserve"> </v>
      </c>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row>
    <row r="84" spans="2:43" s="3" customFormat="1" ht="25" customHeight="1" thickBot="1" x14ac:dyDescent="0.4">
      <c r="B84" s="99"/>
      <c r="C84" s="100"/>
      <c r="D84" s="100"/>
      <c r="E84" s="100"/>
      <c r="F84" s="100"/>
      <c r="G84" s="101"/>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row>
    <row r="85" spans="2:43" s="3" customFormat="1" ht="25" customHeight="1" thickBot="1" x14ac:dyDescent="0.4">
      <c r="B85" s="91" t="s">
        <v>145</v>
      </c>
      <c r="C85" s="92"/>
      <c r="D85" s="53"/>
      <c r="E85" s="53"/>
      <c r="F85" s="102"/>
      <c r="G85" s="103"/>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row>
    <row r="86" spans="2:43" s="3" customFormat="1" ht="39" customHeight="1" thickBot="1" x14ac:dyDescent="0.4">
      <c r="B86" s="54"/>
      <c r="C86" s="62" t="s">
        <v>146</v>
      </c>
      <c r="D86" s="56"/>
      <c r="E86" s="56"/>
      <c r="F86" s="77"/>
      <c r="G86" s="83"/>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row>
    <row r="87" spans="2:43" s="3" customFormat="1" ht="45.5" customHeight="1" thickBot="1" x14ac:dyDescent="0.4">
      <c r="B87" s="54" t="s">
        <v>187</v>
      </c>
      <c r="C87" s="56" t="s">
        <v>147</v>
      </c>
      <c r="D87" s="60" t="s">
        <v>35</v>
      </c>
      <c r="E87" s="57" t="s">
        <v>148</v>
      </c>
      <c r="F87" s="10"/>
      <c r="G87" s="15"/>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row>
    <row r="88" spans="2:43" s="3" customFormat="1" ht="25" customHeight="1" thickBot="1" x14ac:dyDescent="0.4">
      <c r="B88" s="121" t="s">
        <v>7</v>
      </c>
      <c r="C88" s="122"/>
      <c r="D88" s="58"/>
      <c r="E88" s="58"/>
      <c r="F88" s="11">
        <f>SUM(F87:F87)</f>
        <v>0</v>
      </c>
      <c r="G88" s="13" t="str">
        <f>'Hidden Sheet'!G16</f>
        <v xml:space="preserve"> </v>
      </c>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row>
    <row r="89" spans="2:43" s="3" customFormat="1" ht="25" customHeight="1" thickBot="1" x14ac:dyDescent="0.4">
      <c r="B89" s="99"/>
      <c r="C89" s="100"/>
      <c r="D89" s="100"/>
      <c r="E89" s="100"/>
      <c r="F89" s="100"/>
      <c r="G89" s="101"/>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row>
    <row r="90" spans="2:43" s="3" customFormat="1" ht="25" customHeight="1" thickBot="1" x14ac:dyDescent="0.4">
      <c r="B90" s="91" t="s">
        <v>149</v>
      </c>
      <c r="C90" s="92"/>
      <c r="D90" s="53"/>
      <c r="E90" s="53"/>
      <c r="F90" s="102"/>
      <c r="G90" s="103"/>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row>
    <row r="91" spans="2:43" s="3" customFormat="1" ht="25" customHeight="1" thickBot="1" x14ac:dyDescent="0.4">
      <c r="B91" s="54"/>
      <c r="C91" s="62" t="s">
        <v>150</v>
      </c>
      <c r="D91" s="57"/>
      <c r="E91" s="57"/>
      <c r="F91" s="77"/>
      <c r="G91" s="83"/>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row>
    <row r="92" spans="2:43" s="3" customFormat="1" ht="53" customHeight="1" thickBot="1" x14ac:dyDescent="0.4">
      <c r="B92" s="54" t="s">
        <v>188</v>
      </c>
      <c r="C92" s="56" t="s">
        <v>151</v>
      </c>
      <c r="D92" s="60" t="s">
        <v>35</v>
      </c>
      <c r="E92" s="57" t="s">
        <v>152</v>
      </c>
      <c r="F92" s="10"/>
      <c r="G92" s="15"/>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row>
    <row r="93" spans="2:43" s="3" customFormat="1" ht="25" customHeight="1" thickBot="1" x14ac:dyDescent="0.4">
      <c r="B93" s="54"/>
      <c r="C93" s="62" t="s">
        <v>153</v>
      </c>
      <c r="D93" s="57"/>
      <c r="E93" s="57"/>
      <c r="F93" s="77"/>
      <c r="G93" s="83"/>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row>
    <row r="94" spans="2:43" s="3" customFormat="1" ht="25" customHeight="1" thickBot="1" x14ac:dyDescent="0.4">
      <c r="B94" s="54" t="s">
        <v>189</v>
      </c>
      <c r="C94" s="56" t="s">
        <v>154</v>
      </c>
      <c r="D94" s="60" t="s">
        <v>35</v>
      </c>
      <c r="E94" s="57" t="s">
        <v>74</v>
      </c>
      <c r="F94" s="10"/>
      <c r="G94" s="15"/>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row>
    <row r="95" spans="2:43" s="3" customFormat="1" ht="25" customHeight="1" thickBot="1" x14ac:dyDescent="0.4">
      <c r="B95" s="54"/>
      <c r="C95" s="62" t="s">
        <v>155</v>
      </c>
      <c r="D95" s="57"/>
      <c r="E95" s="57"/>
      <c r="F95" s="77"/>
      <c r="G95" s="83"/>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row>
    <row r="96" spans="2:43" s="3" customFormat="1" ht="41.5" customHeight="1" thickBot="1" x14ac:dyDescent="0.4">
      <c r="B96" s="54" t="s">
        <v>190</v>
      </c>
      <c r="C96" s="56" t="s">
        <v>156</v>
      </c>
      <c r="D96" s="60" t="s">
        <v>35</v>
      </c>
      <c r="E96" s="57" t="s">
        <v>74</v>
      </c>
      <c r="F96" s="10"/>
      <c r="G96" s="15"/>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row>
    <row r="97" spans="2:43" s="3" customFormat="1" ht="25" customHeight="1" thickBot="1" x14ac:dyDescent="0.4">
      <c r="B97" s="121" t="s">
        <v>7</v>
      </c>
      <c r="C97" s="122"/>
      <c r="D97" s="58"/>
      <c r="E97" s="58"/>
      <c r="F97" s="11">
        <f>SUM(F92:F96)</f>
        <v>0</v>
      </c>
      <c r="G97" s="13" t="str">
        <f>'Hidden Sheet'!G17</f>
        <v xml:space="preserve"> </v>
      </c>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row>
    <row r="98" spans="2:43" s="3" customFormat="1" ht="25" customHeight="1" thickBot="1" x14ac:dyDescent="0.4">
      <c r="B98" s="99"/>
      <c r="C98" s="100"/>
      <c r="D98" s="100"/>
      <c r="E98" s="100"/>
      <c r="F98" s="100"/>
      <c r="G98" s="101"/>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row>
    <row r="99" spans="2:43" s="3" customFormat="1" ht="25" customHeight="1" thickBot="1" x14ac:dyDescent="0.4">
      <c r="B99" s="91" t="s">
        <v>157</v>
      </c>
      <c r="C99" s="92"/>
      <c r="D99" s="53"/>
      <c r="E99" s="53"/>
      <c r="F99" s="102"/>
      <c r="G99" s="103"/>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row>
    <row r="100" spans="2:43" s="3" customFormat="1" ht="39" customHeight="1" thickBot="1" x14ac:dyDescent="0.4">
      <c r="B100" s="54" t="s">
        <v>191</v>
      </c>
      <c r="C100" s="56" t="s">
        <v>158</v>
      </c>
      <c r="D100" s="57"/>
      <c r="E100" s="57"/>
      <c r="F100" s="10"/>
      <c r="G100" s="15"/>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row>
    <row r="101" spans="2:43" s="3" customFormat="1" ht="47.5" customHeight="1" thickBot="1" x14ac:dyDescent="0.4">
      <c r="B101" s="54" t="s">
        <v>192</v>
      </c>
      <c r="C101" s="56" t="s">
        <v>159</v>
      </c>
      <c r="D101" s="57"/>
      <c r="E101" s="57"/>
      <c r="F101" s="10"/>
      <c r="G101" s="15"/>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row>
    <row r="102" spans="2:43" s="3" customFormat="1" ht="30" customHeight="1" thickBot="1" x14ac:dyDescent="0.4">
      <c r="B102" s="54" t="s">
        <v>193</v>
      </c>
      <c r="C102" s="56" t="s">
        <v>160</v>
      </c>
      <c r="D102" s="57"/>
      <c r="E102" s="57"/>
      <c r="F102" s="10"/>
      <c r="G102" s="15"/>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row>
    <row r="103" spans="2:43" s="3" customFormat="1" ht="38" customHeight="1" thickBot="1" x14ac:dyDescent="0.4">
      <c r="B103" s="54" t="s">
        <v>194</v>
      </c>
      <c r="C103" s="56" t="s">
        <v>161</v>
      </c>
      <c r="D103" s="57"/>
      <c r="E103" s="57"/>
      <c r="F103" s="10"/>
      <c r="G103" s="15"/>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row>
    <row r="104" spans="2:43" s="3" customFormat="1" ht="35.5" customHeight="1" thickBot="1" x14ac:dyDescent="0.4">
      <c r="B104" s="54" t="s">
        <v>195</v>
      </c>
      <c r="C104" s="56" t="s">
        <v>162</v>
      </c>
      <c r="D104" s="57"/>
      <c r="E104" s="57"/>
      <c r="F104" s="10"/>
      <c r="G104" s="15"/>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row>
    <row r="105" spans="2:43" s="3" customFormat="1" ht="31" customHeight="1" thickBot="1" x14ac:dyDescent="0.4">
      <c r="B105" s="54" t="s">
        <v>196</v>
      </c>
      <c r="C105" s="56" t="s">
        <v>163</v>
      </c>
      <c r="D105" s="57"/>
      <c r="E105" s="57"/>
      <c r="F105" s="10"/>
      <c r="G105" s="15"/>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row>
    <row r="106" spans="2:43" s="3" customFormat="1" ht="25" customHeight="1" thickBot="1" x14ac:dyDescent="0.4">
      <c r="B106" s="121" t="s">
        <v>7</v>
      </c>
      <c r="C106" s="122"/>
      <c r="D106" s="58"/>
      <c r="E106" s="58"/>
      <c r="F106" s="11">
        <f>SUM(F100:F105)</f>
        <v>0</v>
      </c>
      <c r="G106" s="13" t="str">
        <f>'Hidden Sheet'!G18</f>
        <v xml:space="preserve"> </v>
      </c>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row>
    <row r="107" spans="2:43" s="3" customFormat="1" ht="25" customHeight="1" thickBot="1" x14ac:dyDescent="0.4">
      <c r="B107" s="99"/>
      <c r="C107" s="100"/>
      <c r="D107" s="100"/>
      <c r="E107" s="100"/>
      <c r="F107" s="100"/>
      <c r="G107" s="101"/>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row>
    <row r="108" spans="2:43" s="3" customFormat="1" ht="25" customHeight="1" thickBot="1" x14ac:dyDescent="0.4">
      <c r="B108" s="91" t="s">
        <v>164</v>
      </c>
      <c r="C108" s="92"/>
      <c r="D108" s="53"/>
      <c r="E108" s="53"/>
      <c r="F108" s="102"/>
      <c r="G108" s="103"/>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row>
    <row r="109" spans="2:43" s="3" customFormat="1" ht="25" customHeight="1" thickBot="1" x14ac:dyDescent="0.4">
      <c r="B109" s="54"/>
      <c r="C109" s="68" t="s">
        <v>165</v>
      </c>
      <c r="D109" s="57"/>
      <c r="E109" s="57"/>
      <c r="F109" s="77"/>
      <c r="G109" s="83"/>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row>
    <row r="110" spans="2:43" s="3" customFormat="1" ht="28" customHeight="1" thickBot="1" x14ac:dyDescent="0.4">
      <c r="B110" s="54" t="s">
        <v>197</v>
      </c>
      <c r="C110" s="56" t="s">
        <v>166</v>
      </c>
      <c r="D110" s="57"/>
      <c r="E110" s="57"/>
      <c r="F110" s="10"/>
      <c r="G110" s="15"/>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row>
    <row r="111" spans="2:43" s="3" customFormat="1" ht="45.5" customHeight="1" thickBot="1" x14ac:dyDescent="0.4">
      <c r="B111" s="54" t="s">
        <v>198</v>
      </c>
      <c r="C111" s="56" t="s">
        <v>206</v>
      </c>
      <c r="D111" s="57"/>
      <c r="E111" s="57"/>
      <c r="F111" s="10"/>
      <c r="G111" s="15"/>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row>
    <row r="112" spans="2:43" s="3" customFormat="1" ht="25" customHeight="1" thickBot="1" x14ac:dyDescent="0.4">
      <c r="B112" s="121" t="s">
        <v>7</v>
      </c>
      <c r="C112" s="122"/>
      <c r="D112" s="58"/>
      <c r="E112" s="58"/>
      <c r="F112" s="11">
        <f>SUM(F110:F111)</f>
        <v>0</v>
      </c>
      <c r="G112" s="13" t="str">
        <f>'Hidden Sheet'!G19</f>
        <v xml:space="preserve"> </v>
      </c>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row>
    <row r="113" spans="2:43" s="3" customFormat="1" ht="25" customHeight="1" thickBot="1" x14ac:dyDescent="0.4">
      <c r="B113" s="99"/>
      <c r="C113" s="100"/>
      <c r="D113" s="100"/>
      <c r="E113" s="100"/>
      <c r="F113" s="100"/>
      <c r="G113" s="101"/>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row>
    <row r="114" spans="2:43" s="3" customFormat="1" ht="25" customHeight="1" thickBot="1" x14ac:dyDescent="0.4">
      <c r="B114" s="99"/>
      <c r="C114" s="100"/>
      <c r="D114" s="100"/>
      <c r="E114" s="100"/>
      <c r="F114" s="100"/>
      <c r="G114" s="101"/>
    </row>
    <row r="117" spans="2:43" x14ac:dyDescent="0.3">
      <c r="G117" s="28" t="s">
        <v>25</v>
      </c>
    </row>
  </sheetData>
  <sheetProtection algorithmName="SHA-512" hashValue="ME3t/88Nltw5rmrSHVL3Zgs4eNEvDwVEHkN5681m2A/i4I/cOc396N1zuT8eYoBk6GTFIo2r6u1OEyK7xGzutA==" saltValue="X+aii0DoXYBuolmY3KhMPA==" spinCount="100000" sheet="1" objects="1" scenarios="1" selectLockedCells="1"/>
  <mergeCells count="49">
    <mergeCell ref="B113:G113"/>
    <mergeCell ref="B114:G114"/>
    <mergeCell ref="B97:C97"/>
    <mergeCell ref="B42:C42"/>
    <mergeCell ref="B76:C76"/>
    <mergeCell ref="B83:C83"/>
    <mergeCell ref="B88:C88"/>
    <mergeCell ref="B85:C85"/>
    <mergeCell ref="B90:C90"/>
    <mergeCell ref="B98:G98"/>
    <mergeCell ref="B106:C106"/>
    <mergeCell ref="B112:C112"/>
    <mergeCell ref="F108:G108"/>
    <mergeCell ref="B107:G107"/>
    <mergeCell ref="F44:G44"/>
    <mergeCell ref="B55:C55"/>
    <mergeCell ref="B2:C2"/>
    <mergeCell ref="B3:C3"/>
    <mergeCell ref="B4:C4"/>
    <mergeCell ref="B5:C5"/>
    <mergeCell ref="F2:G2"/>
    <mergeCell ref="E3:G3"/>
    <mergeCell ref="E4:G4"/>
    <mergeCell ref="E5:G5"/>
    <mergeCell ref="B56:G56"/>
    <mergeCell ref="B6:C6"/>
    <mergeCell ref="B7:C7"/>
    <mergeCell ref="F17:G17"/>
    <mergeCell ref="B33:G33"/>
    <mergeCell ref="B43:G43"/>
    <mergeCell ref="F34:G34"/>
    <mergeCell ref="E6:G6"/>
    <mergeCell ref="E7:G7"/>
    <mergeCell ref="B99:C99"/>
    <mergeCell ref="B108:C108"/>
    <mergeCell ref="B17:C17"/>
    <mergeCell ref="B34:C34"/>
    <mergeCell ref="B44:C44"/>
    <mergeCell ref="B57:C57"/>
    <mergeCell ref="B78:C78"/>
    <mergeCell ref="B32:C32"/>
    <mergeCell ref="B77:G77"/>
    <mergeCell ref="B84:G84"/>
    <mergeCell ref="B89:G89"/>
    <mergeCell ref="F99:G99"/>
    <mergeCell ref="F90:G90"/>
    <mergeCell ref="F85:G85"/>
    <mergeCell ref="F78:G78"/>
    <mergeCell ref="F58:G58"/>
  </mergeCells>
  <conditionalFormatting sqref="G32 G42 G55 G76 G83 G88 G97 G106 G112">
    <cfRule type="cellIs" dxfId="14" priority="1" stopIfTrue="1" operator="equal">
      <formula>" MATURE / BEST PRACTICE"</formula>
    </cfRule>
    <cfRule type="cellIs" dxfId="13" priority="2" stopIfTrue="1" operator="equal">
      <formula>" LOW RISK"</formula>
    </cfRule>
    <cfRule type="cellIs" dxfId="12" priority="3" stopIfTrue="1" operator="equal">
      <formula>" MODERATE RISK"</formula>
    </cfRule>
    <cfRule type="cellIs" dxfId="11" priority="4" stopIfTrue="1" operator="equal">
      <formula>" HIGH RISK"</formula>
    </cfRule>
  </conditionalFormatting>
  <printOptions horizontalCentered="1"/>
  <pageMargins left="0.23622047244094491" right="0.23622047244094491" top="0.74803149606299213" bottom="0.74803149606299213" header="0.31496062992125984" footer="0.31496062992125984"/>
  <pageSetup paperSize="9" scale="74" fitToHeight="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showInputMessage="1" showErrorMessage="1" xr:uid="{21514642-58E2-463D-906E-3B89AB912C50}">
          <x14:formula1>
            <xm:f>'Hidden Sheet'!$B$4:$B$6</xm:f>
          </x14:formula1>
          <xm:sqref>F59:F75 F86:F87 F79:F82 F19:F31 F109:F111 F91:F96 F100:F105 F36:F41 F46:F54 F57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1E74-D33B-4FEB-B141-B5B6163960CB}">
  <sheetPr>
    <pageSetUpPr fitToPage="1"/>
  </sheetPr>
  <dimension ref="B1:R24"/>
  <sheetViews>
    <sheetView workbookViewId="0">
      <selection activeCell="E7" sqref="E7:E15"/>
    </sheetView>
  </sheetViews>
  <sheetFormatPr defaultRowHeight="15" x14ac:dyDescent="0.3"/>
  <cols>
    <col min="1" max="1" width="8.7265625" style="2"/>
    <col min="2" max="2" width="66.54296875" style="24" customWidth="1"/>
    <col min="3" max="4" width="8.7265625" style="2"/>
    <col min="5" max="5" width="30" style="2" customWidth="1"/>
    <col min="6" max="16384" width="8.7265625" style="2"/>
  </cols>
  <sheetData>
    <row r="1" spans="2:18" ht="60" customHeight="1" x14ac:dyDescent="0.3">
      <c r="B1" s="124" t="e" vm="1">
        <v>#VALUE!</v>
      </c>
      <c r="C1" s="124"/>
      <c r="D1" s="124"/>
      <c r="E1" s="124"/>
      <c r="F1" s="124"/>
      <c r="G1" s="124"/>
      <c r="H1" s="124"/>
      <c r="I1" s="124"/>
      <c r="J1" s="124"/>
      <c r="K1" s="124"/>
      <c r="L1" s="124"/>
      <c r="M1" s="124"/>
      <c r="N1" s="124"/>
      <c r="O1" s="124"/>
      <c r="P1" s="124"/>
      <c r="Q1" s="124"/>
      <c r="R1" s="124"/>
    </row>
    <row r="2" spans="2:18" ht="25" customHeight="1" x14ac:dyDescent="0.3"/>
    <row r="3" spans="2:18" ht="25" customHeight="1" x14ac:dyDescent="0.3">
      <c r="B3" s="84" t="s">
        <v>1</v>
      </c>
      <c r="C3" s="84" t="s">
        <v>3</v>
      </c>
      <c r="D3" s="84" t="s">
        <v>12</v>
      </c>
      <c r="E3" s="85" t="s">
        <v>219</v>
      </c>
    </row>
    <row r="4" spans="2:18" ht="25" customHeight="1" x14ac:dyDescent="0.3">
      <c r="B4" s="25" t="s">
        <v>13</v>
      </c>
      <c r="C4" s="26">
        <f>Questions!F32+Questions!F42+Questions!F55+Questions!F76+Questions!F83+Questions!F88+Questions!F97+Questions!F106+Questions!F112</f>
        <v>0</v>
      </c>
      <c r="D4" s="26">
        <v>86</v>
      </c>
      <c r="E4" s="86"/>
    </row>
    <row r="5" spans="2:18" ht="25" customHeight="1" x14ac:dyDescent="0.3">
      <c r="B5" s="129" t="str">
        <f>'Hidden Sheet'!G20</f>
        <v xml:space="preserve"> </v>
      </c>
      <c r="C5" s="130"/>
      <c r="D5" s="130"/>
      <c r="E5" s="130"/>
    </row>
    <row r="6" spans="2:18" ht="25" customHeight="1" x14ac:dyDescent="0.3">
      <c r="B6" s="127" t="s">
        <v>2</v>
      </c>
      <c r="C6" s="128"/>
      <c r="D6" s="128"/>
      <c r="E6" s="128"/>
    </row>
    <row r="7" spans="2:18" ht="35" customHeight="1" x14ac:dyDescent="0.3">
      <c r="B7" s="27" t="s">
        <v>203</v>
      </c>
      <c r="C7" s="26">
        <f>Questions!F32</f>
        <v>0</v>
      </c>
      <c r="D7" s="26">
        <v>20</v>
      </c>
      <c r="E7" s="87" t="str">
        <f>'Hidden Sheet'!G11</f>
        <v xml:space="preserve"> </v>
      </c>
    </row>
    <row r="8" spans="2:18" ht="35" customHeight="1" x14ac:dyDescent="0.3">
      <c r="B8" s="27" t="s">
        <v>64</v>
      </c>
      <c r="C8" s="26">
        <f>Questions!F42</f>
        <v>0</v>
      </c>
      <c r="D8" s="26">
        <v>8</v>
      </c>
      <c r="E8" s="87" t="str">
        <f>'Hidden Sheet'!G12</f>
        <v xml:space="preserve"> </v>
      </c>
    </row>
    <row r="9" spans="2:18" ht="35" customHeight="1" x14ac:dyDescent="0.3">
      <c r="B9" s="27" t="s">
        <v>83</v>
      </c>
      <c r="C9" s="26">
        <f>Questions!F55</f>
        <v>0</v>
      </c>
      <c r="D9" s="26">
        <v>12</v>
      </c>
      <c r="E9" s="87" t="str">
        <f>'Hidden Sheet'!G13</f>
        <v xml:space="preserve"> </v>
      </c>
    </row>
    <row r="10" spans="2:18" ht="35" customHeight="1" x14ac:dyDescent="0.3">
      <c r="B10" s="27" t="s">
        <v>106</v>
      </c>
      <c r="C10" s="26">
        <f>Questions!F76</f>
        <v>0</v>
      </c>
      <c r="D10" s="26">
        <v>18</v>
      </c>
      <c r="E10" s="87" t="str">
        <f>'Hidden Sheet'!G14</f>
        <v xml:space="preserve"> </v>
      </c>
    </row>
    <row r="11" spans="2:18" ht="35" customHeight="1" x14ac:dyDescent="0.3">
      <c r="B11" s="27" t="s">
        <v>138</v>
      </c>
      <c r="C11" s="26">
        <f>Questions!F83</f>
        <v>0</v>
      </c>
      <c r="D11" s="26">
        <v>4</v>
      </c>
      <c r="E11" s="87" t="str">
        <f>'Hidden Sheet'!G15</f>
        <v xml:space="preserve"> </v>
      </c>
    </row>
    <row r="12" spans="2:18" ht="35" customHeight="1" x14ac:dyDescent="0.3">
      <c r="B12" s="27" t="s">
        <v>145</v>
      </c>
      <c r="C12" s="26">
        <f>Questions!F88</f>
        <v>0</v>
      </c>
      <c r="D12" s="26">
        <v>2</v>
      </c>
      <c r="E12" s="87" t="str">
        <f>'Hidden Sheet'!G16</f>
        <v xml:space="preserve"> </v>
      </c>
    </row>
    <row r="13" spans="2:18" ht="35" customHeight="1" x14ac:dyDescent="0.3">
      <c r="B13" s="27" t="s">
        <v>149</v>
      </c>
      <c r="C13" s="26">
        <f>Questions!F97</f>
        <v>0</v>
      </c>
      <c r="D13" s="26">
        <v>6</v>
      </c>
      <c r="E13" s="87" t="str">
        <f>'Hidden Sheet'!G17</f>
        <v xml:space="preserve"> </v>
      </c>
    </row>
    <row r="14" spans="2:18" ht="35" customHeight="1" x14ac:dyDescent="0.3">
      <c r="B14" s="27" t="s">
        <v>204</v>
      </c>
      <c r="C14" s="26">
        <f>Questions!F106</f>
        <v>0</v>
      </c>
      <c r="D14" s="26">
        <v>12</v>
      </c>
      <c r="E14" s="87" t="str">
        <f>'Hidden Sheet'!G18</f>
        <v xml:space="preserve"> </v>
      </c>
    </row>
    <row r="15" spans="2:18" ht="35" customHeight="1" x14ac:dyDescent="0.3">
      <c r="B15" s="27" t="s">
        <v>205</v>
      </c>
      <c r="C15" s="26">
        <f>Questions!F112</f>
        <v>0</v>
      </c>
      <c r="D15" s="26">
        <v>4</v>
      </c>
      <c r="E15" s="87" t="str">
        <f>'Hidden Sheet'!G19</f>
        <v xml:space="preserve"> </v>
      </c>
    </row>
    <row r="16" spans="2:18" ht="25" customHeight="1" x14ac:dyDescent="0.3"/>
    <row r="17" spans="2:18" ht="25" customHeight="1" x14ac:dyDescent="0.4">
      <c r="B17" s="125" t="s">
        <v>15</v>
      </c>
      <c r="C17" s="125"/>
      <c r="D17" s="125"/>
      <c r="E17" s="125"/>
      <c r="F17" s="125"/>
      <c r="G17" s="125"/>
      <c r="H17" s="125"/>
      <c r="I17" s="125"/>
      <c r="J17" s="125"/>
      <c r="K17" s="125"/>
      <c r="L17" s="125"/>
      <c r="M17" s="125"/>
      <c r="N17" s="125"/>
      <c r="O17" s="125"/>
      <c r="P17" s="125"/>
      <c r="Q17" s="125"/>
      <c r="R17" s="125"/>
    </row>
    <row r="18" spans="2:18" ht="87" customHeight="1" x14ac:dyDescent="0.3">
      <c r="B18" s="126" t="s">
        <v>222</v>
      </c>
      <c r="C18" s="126"/>
      <c r="D18" s="126"/>
      <c r="E18" s="126"/>
      <c r="F18" s="126"/>
      <c r="G18" s="126"/>
      <c r="H18" s="126"/>
      <c r="I18" s="126"/>
      <c r="J18" s="126"/>
      <c r="K18" s="126"/>
      <c r="L18" s="126"/>
      <c r="M18" s="126"/>
      <c r="N18" s="126"/>
      <c r="O18" s="126"/>
      <c r="P18" s="126"/>
      <c r="Q18" s="126"/>
      <c r="R18" s="126"/>
    </row>
    <row r="19" spans="2:18" ht="25" customHeight="1" x14ac:dyDescent="0.3">
      <c r="B19" s="123" t="s">
        <v>16</v>
      </c>
      <c r="C19" s="123"/>
      <c r="D19" s="123"/>
      <c r="E19" s="123"/>
      <c r="F19" s="123"/>
      <c r="G19" s="123"/>
      <c r="H19" s="123"/>
      <c r="I19" s="123"/>
      <c r="J19" s="123"/>
      <c r="K19" s="123"/>
      <c r="L19" s="123"/>
      <c r="M19" s="123"/>
      <c r="N19" s="123"/>
      <c r="O19" s="123"/>
      <c r="P19" s="123"/>
      <c r="Q19" s="123"/>
      <c r="R19" s="123"/>
    </row>
    <row r="20" spans="2:18" ht="25" customHeight="1" x14ac:dyDescent="0.3"/>
    <row r="21" spans="2:18" ht="25" customHeight="1" x14ac:dyDescent="0.3">
      <c r="R21" s="28" t="s">
        <v>25</v>
      </c>
    </row>
    <row r="22" spans="2:18" ht="25" customHeight="1" x14ac:dyDescent="0.3"/>
    <row r="23" spans="2:18" ht="25" customHeight="1" x14ac:dyDescent="0.3"/>
    <row r="24" spans="2:18" ht="25" customHeight="1" x14ac:dyDescent="0.3"/>
  </sheetData>
  <sheetProtection algorithmName="SHA-512" hashValue="EtZBUnWmBK0trW0HB6Hjs1Pibe8ZQ/5p6e0Nh3Kkx7hXxk21KUApDzWdF0+9FfPvG87rBU6p8FLzq3rRgv5Apw==" saltValue="0EtTvXKjK7tK1dgqxaHY7w==" spinCount="100000" sheet="1" selectLockedCells="1"/>
  <mergeCells count="6">
    <mergeCell ref="B19:R19"/>
    <mergeCell ref="B1:R1"/>
    <mergeCell ref="B17:R17"/>
    <mergeCell ref="B18:R18"/>
    <mergeCell ref="B6:E6"/>
    <mergeCell ref="B5:E5"/>
  </mergeCells>
  <conditionalFormatting sqref="B5">
    <cfRule type="cellIs" priority="5" operator="equal">
      <formula>" MATURE / BEST PRACTICE"</formula>
    </cfRule>
    <cfRule type="cellIs" dxfId="10" priority="6" operator="equal">
      <formula>" LOW RISK"</formula>
    </cfRule>
    <cfRule type="cellIs" dxfId="9" priority="7" operator="equal">
      <formula>" MODERATE RISK"</formula>
    </cfRule>
    <cfRule type="cellIs" dxfId="8" priority="8" operator="equal">
      <formula>" HIGH RISK"</formula>
    </cfRule>
  </conditionalFormatting>
  <conditionalFormatting sqref="E7:E15">
    <cfRule type="cellIs" dxfId="7" priority="1" operator="equal">
      <formula>" MATURE / BEST PRACTICE"</formula>
    </cfRule>
    <cfRule type="cellIs" dxfId="6" priority="2" operator="equal">
      <formula>" LOW RISK"</formula>
    </cfRule>
    <cfRule type="cellIs" dxfId="5" priority="3" operator="equal">
      <formula>" MODERATE RISK"</formula>
    </cfRule>
    <cfRule type="cellIs" dxfId="4" priority="4" operator="equal">
      <formula>" HIGH RISK"</formula>
    </cfRule>
  </conditionalFormatting>
  <printOptions horizontalCentered="1"/>
  <pageMargins left="0.23622047244094491" right="0.23622047244094491" top="0.74803149606299213" bottom="0.74803149606299213" header="0.31496062992125984" footer="0.31496062992125984"/>
  <pageSetup paperSize="9" scale="67"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CFBF-36B0-4C05-8141-33A5DF807122}">
  <dimension ref="B3:G20"/>
  <sheetViews>
    <sheetView workbookViewId="0">
      <selection activeCell="G28" sqref="G28"/>
    </sheetView>
  </sheetViews>
  <sheetFormatPr defaultRowHeight="14.5" x14ac:dyDescent="0.35"/>
  <cols>
    <col min="2" max="2" width="20.6328125" style="70" customWidth="1"/>
    <col min="4" max="5" width="15.54296875" style="71" customWidth="1"/>
    <col min="6" max="6" width="16.81640625" style="71" customWidth="1"/>
    <col min="7" max="7" width="66.26953125" customWidth="1"/>
    <col min="8" max="8" width="13" customWidth="1"/>
    <col min="9" max="9" width="43.90625" customWidth="1"/>
  </cols>
  <sheetData>
    <row r="3" spans="2:7" x14ac:dyDescent="0.35">
      <c r="B3" s="70" t="s">
        <v>5</v>
      </c>
    </row>
    <row r="4" spans="2:7" x14ac:dyDescent="0.35">
      <c r="B4" s="7">
        <v>0</v>
      </c>
    </row>
    <row r="5" spans="2:7" x14ac:dyDescent="0.35">
      <c r="B5" s="7">
        <v>1</v>
      </c>
    </row>
    <row r="6" spans="2:7" x14ac:dyDescent="0.35">
      <c r="B6" s="7">
        <v>2</v>
      </c>
    </row>
    <row r="10" spans="2:7" x14ac:dyDescent="0.35">
      <c r="B10"/>
      <c r="D10" s="72" t="s">
        <v>208</v>
      </c>
      <c r="E10" s="72" t="s">
        <v>221</v>
      </c>
      <c r="F10" s="72" t="s">
        <v>218</v>
      </c>
      <c r="G10" s="73" t="s">
        <v>219</v>
      </c>
    </row>
    <row r="11" spans="2:7" ht="50" customHeight="1" x14ac:dyDescent="0.35">
      <c r="B11"/>
      <c r="C11" s="71" t="s">
        <v>209</v>
      </c>
      <c r="D11" s="71">
        <f>Questions!F32</f>
        <v>0</v>
      </c>
      <c r="E11" s="71">
        <v>20</v>
      </c>
      <c r="F11" s="71">
        <f>SUM(D11/E11)*100</f>
        <v>0</v>
      </c>
      <c r="G11" s="74" t="str">
        <f>IF(F11=0," ",
   IF(F11&lt;=35," HIGH RISK",
     IF(F11&lt;=65," MODERATE RISK",
       IF(F11&lt;=95," LOW RISK",
         IF(F11&lt;=100," MATURE / BEST PRACTICE")))))</f>
        <v xml:space="preserve"> </v>
      </c>
    </row>
    <row r="12" spans="2:7" ht="50" customHeight="1" x14ac:dyDescent="0.35">
      <c r="B12"/>
      <c r="C12" s="71" t="s">
        <v>210</v>
      </c>
      <c r="D12" s="71">
        <f>Questions!F42</f>
        <v>0</v>
      </c>
      <c r="E12" s="71">
        <v>8</v>
      </c>
      <c r="F12" s="71">
        <f t="shared" ref="F12:F19" si="0">SUM(D12/E12)*100</f>
        <v>0</v>
      </c>
      <c r="G12" s="74" t="str">
        <f t="shared" ref="G12:G19" si="1">IF(F12=0," ",
   IF(F12&lt;=35," HIGH RISK",
     IF(F12&lt;=65," MODERATE RISK",
       IF(F12&lt;=95," LOW RISK",
         IF(F12&lt;=100," MATURE / BEST PRACTICE")))))</f>
        <v xml:space="preserve"> </v>
      </c>
    </row>
    <row r="13" spans="2:7" ht="50" customHeight="1" x14ac:dyDescent="0.35">
      <c r="B13"/>
      <c r="C13" s="71" t="s">
        <v>211</v>
      </c>
      <c r="D13" s="71">
        <f>Questions!F55</f>
        <v>0</v>
      </c>
      <c r="E13" s="71">
        <v>12</v>
      </c>
      <c r="F13" s="71">
        <f t="shared" si="0"/>
        <v>0</v>
      </c>
      <c r="G13" s="74" t="str">
        <f t="shared" si="1"/>
        <v xml:space="preserve"> </v>
      </c>
    </row>
    <row r="14" spans="2:7" ht="50" customHeight="1" x14ac:dyDescent="0.35">
      <c r="B14"/>
      <c r="C14" s="71" t="s">
        <v>212</v>
      </c>
      <c r="D14" s="71">
        <f>Questions!F76</f>
        <v>0</v>
      </c>
      <c r="E14" s="71">
        <v>18</v>
      </c>
      <c r="F14" s="71">
        <f t="shared" si="0"/>
        <v>0</v>
      </c>
      <c r="G14" s="74" t="str">
        <f t="shared" si="1"/>
        <v xml:space="preserve"> </v>
      </c>
    </row>
    <row r="15" spans="2:7" ht="50" customHeight="1" x14ac:dyDescent="0.35">
      <c r="B15"/>
      <c r="C15" s="71" t="s">
        <v>213</v>
      </c>
      <c r="D15" s="71">
        <f>Questions!F83</f>
        <v>0</v>
      </c>
      <c r="E15" s="71">
        <v>4</v>
      </c>
      <c r="F15" s="71">
        <f t="shared" si="0"/>
        <v>0</v>
      </c>
      <c r="G15" s="74" t="str">
        <f t="shared" si="1"/>
        <v xml:space="preserve"> </v>
      </c>
    </row>
    <row r="16" spans="2:7" ht="50" customHeight="1" x14ac:dyDescent="0.35">
      <c r="B16"/>
      <c r="C16" s="71" t="s">
        <v>214</v>
      </c>
      <c r="D16" s="71">
        <f>Questions!F88</f>
        <v>0</v>
      </c>
      <c r="E16" s="71">
        <v>2</v>
      </c>
      <c r="F16" s="71">
        <f t="shared" si="0"/>
        <v>0</v>
      </c>
      <c r="G16" s="74" t="str">
        <f t="shared" si="1"/>
        <v xml:space="preserve"> </v>
      </c>
    </row>
    <row r="17" spans="2:7" ht="50" customHeight="1" x14ac:dyDescent="0.35">
      <c r="B17"/>
      <c r="C17" s="71" t="s">
        <v>215</v>
      </c>
      <c r="D17" s="71">
        <f>Questions!F97</f>
        <v>0</v>
      </c>
      <c r="E17" s="71">
        <v>6</v>
      </c>
      <c r="F17" s="71">
        <f t="shared" si="0"/>
        <v>0</v>
      </c>
      <c r="G17" s="74" t="str">
        <f t="shared" si="1"/>
        <v xml:space="preserve"> </v>
      </c>
    </row>
    <row r="18" spans="2:7" ht="50" customHeight="1" x14ac:dyDescent="0.35">
      <c r="B18"/>
      <c r="C18" s="71" t="s">
        <v>216</v>
      </c>
      <c r="D18" s="71">
        <f>Questions!F106</f>
        <v>0</v>
      </c>
      <c r="E18" s="71">
        <v>12</v>
      </c>
      <c r="F18" s="71">
        <f t="shared" si="0"/>
        <v>0</v>
      </c>
      <c r="G18" s="74" t="str">
        <f t="shared" si="1"/>
        <v xml:space="preserve"> </v>
      </c>
    </row>
    <row r="19" spans="2:7" ht="50" customHeight="1" x14ac:dyDescent="0.35">
      <c r="B19"/>
      <c r="C19" s="71" t="s">
        <v>217</v>
      </c>
      <c r="D19" s="71">
        <f>Questions!F112</f>
        <v>0</v>
      </c>
      <c r="E19" s="71">
        <v>4</v>
      </c>
      <c r="F19" s="71">
        <f t="shared" si="0"/>
        <v>0</v>
      </c>
      <c r="G19" s="74" t="str">
        <f t="shared" si="1"/>
        <v xml:space="preserve"> </v>
      </c>
    </row>
    <row r="20" spans="2:7" ht="50" customHeight="1" x14ac:dyDescent="0.35">
      <c r="B20"/>
      <c r="C20" s="71" t="s">
        <v>220</v>
      </c>
      <c r="D20" s="71">
        <f>SUM(D11:D19)</f>
        <v>0</v>
      </c>
      <c r="E20" s="71">
        <f>SUM(E11:E19)</f>
        <v>86</v>
      </c>
      <c r="F20" s="71">
        <f>SUM(D20/E20)*100</f>
        <v>0</v>
      </c>
      <c r="G20" s="74" t="str">
        <f>IF(F20=0," ",
   IF(F20&lt;=35," HIGH RISK",
     IF(F20&lt;=65," MODERATE RISK",
       IF(F20&lt;=95," LOW RISK",
         IF(F20&lt;=100," MATURE / BEST PRACTICE")))))</f>
        <v xml:space="preserve"> </v>
      </c>
    </row>
  </sheetData>
  <conditionalFormatting sqref="G11:G20">
    <cfRule type="cellIs" dxfId="3" priority="1" operator="equal">
      <formula>"MATURE / BEST PRACTICE"</formula>
    </cfRule>
    <cfRule type="cellIs" dxfId="2" priority="2" operator="equal">
      <formula>"LOW RISK"</formula>
    </cfRule>
    <cfRule type="cellIs" dxfId="1" priority="3" operator="equal">
      <formula>"MODERATE RISK"</formula>
    </cfRule>
    <cfRule type="cellIs" dxfId="0" priority="4" operator="equal">
      <formula>"HIGH RISK"</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6e1429f-9f76-4f8d-bc8e-bf20fff0a5b5" xsi:nil="true"/>
    <lcf76f155ced4ddcb4097134ff3c332f xmlns="9b020a0e-58fc-4ee1-8f02-e873fc45a2d7">
      <Terms xmlns="http://schemas.microsoft.com/office/infopath/2007/PartnerControls"/>
    </lcf76f155ced4ddcb4097134ff3c332f>
    <MediaLengthInSeconds xmlns="9b020a0e-58fc-4ee1-8f02-e873fc45a2d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2B9C5E6953E54C9BE7F94762E09B37" ma:contentTypeVersion="13" ma:contentTypeDescription="Create a new document." ma:contentTypeScope="" ma:versionID="b68a509db3058b402357a6f342206fc6">
  <xsd:schema xmlns:xsd="http://www.w3.org/2001/XMLSchema" xmlns:xs="http://www.w3.org/2001/XMLSchema" xmlns:p="http://schemas.microsoft.com/office/2006/metadata/properties" xmlns:ns2="9b020a0e-58fc-4ee1-8f02-e873fc45a2d7" xmlns:ns3="f6e1429f-9f76-4f8d-bc8e-bf20fff0a5b5" targetNamespace="http://schemas.microsoft.com/office/2006/metadata/properties" ma:root="true" ma:fieldsID="6c2e6313072b5e4e37905f806ef3d16a" ns2:_="" ns3:_="">
    <xsd:import namespace="9b020a0e-58fc-4ee1-8f02-e873fc45a2d7"/>
    <xsd:import namespace="f6e1429f-9f76-4f8d-bc8e-bf20fff0a5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020a0e-58fc-4ee1-8f02-e873fc45a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a077d6d-8238-4e24-b84b-f3f6abf39e9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e1429f-9f76-4f8d-bc8e-bf20fff0a5b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3279db-fae2-45d2-87d5-4d3c5235746a}" ma:internalName="TaxCatchAll" ma:showField="CatchAllData" ma:web="f6e1429f-9f76-4f8d-bc8e-bf20fff0a5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6E273E-8EF5-4648-AE7A-7F7723B698F9}">
  <ds:schemaRefs>
    <ds:schemaRef ds:uri="http://schemas.microsoft.com/sharepoint/v3/contenttype/forms"/>
  </ds:schemaRefs>
</ds:datastoreItem>
</file>

<file path=customXml/itemProps2.xml><?xml version="1.0" encoding="utf-8"?>
<ds:datastoreItem xmlns:ds="http://schemas.openxmlformats.org/officeDocument/2006/customXml" ds:itemID="{BA1FF61A-8906-4191-ABEE-924B1BC209EC}">
  <ds:schemaRefs>
    <ds:schemaRef ds:uri="http://purl.org/dc/elements/1.1/"/>
    <ds:schemaRef ds:uri="http://schemas.microsoft.com/office/infopath/2007/PartnerControls"/>
    <ds:schemaRef ds:uri="http://www.w3.org/XML/1998/namespace"/>
    <ds:schemaRef ds:uri="http://purl.org/dc/dcmitype/"/>
    <ds:schemaRef ds:uri="f6e1429f-9f76-4f8d-bc8e-bf20fff0a5b5"/>
    <ds:schemaRef ds:uri="http://schemas.microsoft.com/office/2006/documentManagement/types"/>
    <ds:schemaRef ds:uri="e7d634e5-5896-400c-9134-4396375e37ae"/>
    <ds:schemaRef ds:uri="http://purl.org/dc/terms/"/>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16497603-2725-4BCE-B248-5D07D348C8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Questions</vt:lpstr>
      <vt:lpstr>Overall Scores</vt:lpstr>
      <vt:lpstr>Hidden Sheet</vt:lpstr>
      <vt:lpstr>'Overall Scores'!Print_Area</vt:lpstr>
    </vt:vector>
  </TitlesOfParts>
  <Manager>Bushey Pty Ltd.</Manager>
  <Company>Bushey Pty Ltd.</Company>
  <LinksUpToDate>false</LinksUpToDate>
  <SharedDoc>false</SharedDoc>
  <HyperlinkBase>northwickcyber.com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Northwick Cybersecurity APRA CPS 230  Assessment Questionnaire</dc:subject>
  <dc:creator>Northwick Cybersecurity</dc:creator>
  <dc:description>All Copyrights to this Questionnaire are protected by Bushey Pty Ltd.</dc:description>
  <cp:lastModifiedBy>Maggie Cheung</cp:lastModifiedBy>
  <cp:lastPrinted>2025-12-24T00:09:25Z</cp:lastPrinted>
  <dcterms:created xsi:type="dcterms:W3CDTF">2025-10-16T01:06:55Z</dcterms:created>
  <dcterms:modified xsi:type="dcterms:W3CDTF">2026-01-15T00:31:37Z</dcterms:modified>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0x0101009E2B9C5E6953E54C9BE7F94762E09B37</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